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1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316ced26840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c8931ae9c20446af"/>
    <x:sheet xmlns:r="http://schemas.openxmlformats.org/officeDocument/2006/relationships" name="National" sheetId="2" r:id="Re1d7a9b2652c4ada"/>
    <x:sheet xmlns:r="http://schemas.openxmlformats.org/officeDocument/2006/relationships" name="Income 2023" sheetId="3" r:id="R3c64340399d94455"/>
    <x:sheet xmlns:r="http://schemas.openxmlformats.org/officeDocument/2006/relationships" name="Provinces 2023" sheetId="4" r:id="R54fe275d8bad461d"/>
    <x:sheet xmlns:r="http://schemas.openxmlformats.org/officeDocument/2006/relationships" name="Detailed data" sheetId="5" r:id="R96ea576e4e5f43f0"/>
    <x:sheet xmlns:r="http://schemas.openxmlformats.org/officeDocument/2006/relationships" name="Sources" sheetId="6" r:id="R3669e097d7414a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"/>
    <x:numFmt numFmtId="201" formatCode="0.0"/>
    <x:numFmt numFmtId="202" formatCode="&quot;$&quot;#,##0"/>
    <x:numFmt numFmtId="203" formatCode="0.0&quot;x&quot;"/>
    <x:numFmt numFmtId="204" formatCode="0.0%"/>
  </x:numFmts>
  <x:fonts count="6">
    <x:font>
      <x:sz val="11"/>
      <x:name val="Carlito"/>
    </x:font>
    <x:font>
      <x:sz val="11"/>
      <x:color rgb="FF20272D"/>
      <x:name val="Arial"/>
    </x:font>
    <x:font>
      <x:b/>
      <x:sz val="16"/>
      <x:color rgb="FF20272D"/>
      <x:name val="Arial"/>
    </x:font>
    <x:font>
      <x:i/>
      <x:sz val="11"/>
      <x:color rgb="FF525E67"/>
      <x:name val="Arial"/>
    </x:font>
    <x:font>
      <x:b/>
      <x:sz val="11"/>
      <x:color rgb="FFFFFFFF"/>
      <x:name val="Arial"/>
    </x:font>
    <x:font>
      <x:b/>
      <x:sz val="11"/>
      <x:color rgb="FF20272D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8444E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ec4ac5954740a3" /><Relationship Type="http://schemas.openxmlformats.org/officeDocument/2006/relationships/theme" Target="/xl/theme/theme1.xml" Id="Re94eda0b46e44412" /><Relationship Type="http://schemas.openxmlformats.org/officeDocument/2006/relationships/sharedStrings" Target="/xl/sharedStrings.xml" Id="R8d71e925dffb4de8" /><Relationship Type="http://schemas.openxmlformats.org/officeDocument/2006/relationships/worksheet" Target="/xl/worksheets/sheet1.xml" Id="Rc8931ae9c20446af" /><Relationship Type="http://schemas.openxmlformats.org/officeDocument/2006/relationships/worksheet" Target="/xl/worksheets/sheet2.xml" Id="Re1d7a9b2652c4ada" /><Relationship Type="http://schemas.openxmlformats.org/officeDocument/2006/relationships/worksheet" Target="/xl/worksheets/sheet3.xml" Id="R3c64340399d94455" /><Relationship Type="http://schemas.openxmlformats.org/officeDocument/2006/relationships/worksheet" Target="/xl/worksheets/sheet4.xml" Id="R54fe275d8bad461d" /><Relationship Type="http://schemas.openxmlformats.org/officeDocument/2006/relationships/worksheet" Target="/xl/worksheets/sheet5.xml" Id="R96ea576e4e5f43f0" /><Relationship Type="http://schemas.openxmlformats.org/officeDocument/2006/relationships/worksheet" Target="/xl/worksheets/sheet6.xml" Id="R3669e097d7414a0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3cbb6801de749e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>
                <a:latin typeface="Arial"/>
                <a:ea typeface="Arial"/>
                <a:cs typeface="Arial"/>
              </a:rPr>
              <a:t>Reported gains in 2023 CAD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Gains in 2023 CAD</c:v>
          </c:tx>
          <c:marker>
            <c:symbol val="none"/>
          </c:marker>
          <c:cat>
            <c:strRef>
              <c:f>'National'!$L$6:$L$28</c:f>
              <c:strCache>
                <c:ptCount val="0"/>
              </c:strCache>
            </c:strRef>
          </c:cat>
          <c:val>
            <c:numRef>
              <c:f>'National'!$M$6:$M$28</c:f>
              <c:numCache>
                <c:formatCode>"$"0,,,"B"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Tax year</a:t>
                </a:r>
              </a:p>
            </c:rich>
          </c:tx>
          <c:overlay val="0"/>
        </c:title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2023 CAD</a:t>
                </a:r>
              </a:p>
            </c:rich>
          </c:tx>
          <c:overlay val="0"/>
        </c:title>
        <c:numFmt formatCode="&quot;$&quot;0,,,&quot;B&quot;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14</xdr:col>
      <xdr:colOff>0</xdr:colOff>
      <xdr:row>4</xdr:row>
      <xdr:rowOff>0</xdr:rowOff>
    </xdr:from>
    <xdr:to>
      <xdr:col>25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3cbb6801de749eb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DetailObservations" displayName="DetailObservations" ref="A1:N785" headerRowCount="1" totalsRowCount="0" totalsRowShown="0">
  <x:tableColumns count="14">
    <x:tableColumn id="1" name="Year"/>
    <x:tableColumn id="2" name="Geography"/>
    <x:tableColumn id="3" name="Income excluding capital gains"/>
    <x:tableColumn id="4" name="Recipients"/>
    <x:tableColumn id="5" name="Reported gains CAD"/>
    <x:tableColumn id="6" name="Median gain CAD"/>
    <x:tableColumn id="7" name="Annual CPI"/>
    <x:tableColumn id="8" name="Mean gain CAD"/>
    <x:tableColumn id="9" name="Gains in 2023 CAD"/>
    <x:tableColumn id="10" name="Mean in 2023 CAD"/>
    <x:tableColumn id="11" name="Median in 2023 CAD"/>
    <x:tableColumn id="12" name="Recipient share"/>
    <x:tableColumn id="13" name="Gain share"/>
    <x:tableColumn id="14" name="Availabilit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06a7922e6b78495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1.xml" Id="R36d660389c924c3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27" hidden="0" customWidth="1"/>
    <x:col min="3" max="3" width="28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3" t="str">
        <x:v>Capital Gains Atlas chart data</x:v>
      </x:c>
      <x:c r="B2" s="2"/>
      <x:c r="C2" s="2"/>
      <x:c r="D2" s="2"/>
      <x:c r="E2" s="2"/>
      <x:c r="F2" s="2"/>
    </x:row>
    <x:row r="3" ht="24" customHeight="1">
      <x:c r="A3" s="4" t="str">
        <x:v>Pilot dated September 14, 2026. Sources and definitions are on the Sources sheet.</x:v>
      </x:c>
      <x:c r="B3" s="2"/>
      <x:c r="C3" s="2"/>
      <x:c r="D3" s="2"/>
      <x:c r="E3" s="2"/>
      <x:c r="F3" s="2"/>
    </x:row>
    <x:row r="4" ht="24" customHeight="1">
      <x:c r="A4" s="2"/>
      <x:c r="B4" s="2"/>
      <x:c r="C4" s="2"/>
      <x:c r="D4" s="2"/>
      <x:c r="E4" s="2"/>
      <x:c r="F4" s="2"/>
    </x:row>
    <x:row r="5" ht="44" customHeight="1">
      <x:c r="A5" s="8" t="str">
        <x:v>View</x:v>
      </x:c>
      <x:c r="B5" s="8" t="str">
        <x:v>Coverage</x:v>
      </x:c>
      <x:c r="C5" s="8" t="str">
        <x:v>Purpose</x:v>
      </x:c>
      <x:c r="D5" s="2"/>
      <x:c r="E5" s="2"/>
      <x:c r="F5" s="2"/>
    </x:row>
    <x:row r="6" ht="42" customHeight="1">
      <x:c r="A6" s="9" t="str">
        <x:v>National</x:v>
      </x:c>
      <x:c r="B6" s="9" t="str">
        <x:v>2000–2023</x:v>
      </x:c>
      <x:c r="C6" s="9" t="str">
        <x:v>Totals, counts, real dollars and means</x:v>
      </x:c>
      <x:c r="D6" s="2"/>
      <x:c r="E6" s="2"/>
      <x:c r="F6" s="2"/>
    </x:row>
    <x:row r="7" ht="42" customHeight="1">
      <x:c r="A7" s="9" t="str">
        <x:v>Income 2023</x:v>
      </x:c>
      <x:c r="B7" s="9" t="str">
        <x:v>Canada, six income groups</x:v>
      </x:c>
      <x:c r="C7" s="9" t="str">
        <x:v>Recipient and gain shares</x:v>
      </x:c>
      <x:c r="D7" s="2"/>
      <x:c r="E7" s="2"/>
      <x:c r="F7" s="2"/>
    </x:row>
    <x:row r="8" ht="42" customHeight="1">
      <x:c r="A8" s="9" t="str">
        <x:v>Provinces 2023</x:v>
      </x:c>
      <x:c r="B8" s="9" t="str">
        <x:v>10 provinces and 3 territories</x:v>
      </x:c>
      <x:c r="C8" s="9" t="str">
        <x:v>Mean and median comparison</x:v>
      </x:c>
      <x:c r="D8" s="2"/>
      <x:c r="E8" s="2"/>
      <x:c r="F8" s="2"/>
    </x:row>
    <x:row r="9" ht="42" customHeight="1">
      <x:c r="A9" s="9" t="str">
        <x:v>Detailed data</x:v>
      </x:c>
      <x:c r="B9" s="9" t="str">
        <x:v>2016–2023, 14 geographies</x:v>
      </x:c>
      <x:c r="C9" s="9" t="str">
        <x:v>784 geography-year-income records</x:v>
      </x:c>
      <x:c r="D9" s="2"/>
      <x:c r="E9" s="2"/>
      <x:c r="F9" s="2"/>
    </x:row>
    <x:row r="10" ht="42" customHeight="1">
      <x:c r="A10" s="9" t="str">
        <x:v>Sources</x:v>
      </x:c>
      <x:c r="B10" s="9" t="str">
        <x:v>Three calculation sources</x:v>
      </x:c>
      <x:c r="C10" s="9" t="str">
        <x:v>Definitions and source links</x:v>
      </x:c>
      <x:c r="D10" s="2"/>
      <x:c r="E10" s="2"/>
      <x:c r="F10" s="2"/>
    </x:row>
    <x:row r="11" ht="24" customHeight="1">
      <x:c r="A11" s="2"/>
      <x:c r="B11" s="2"/>
      <x:c r="C11" s="2"/>
      <x:c r="D11" s="2"/>
      <x:c r="E11" s="2"/>
      <x:c r="F11" s="2"/>
    </x:row>
    <x:row r="12" ht="24" customHeight="1">
      <x:c r="A12" s="2"/>
      <x:c r="B12" s="2"/>
      <x:c r="C12" s="2"/>
      <x:c r="D12" s="2"/>
      <x:c r="E12" s="2"/>
      <x:c r="F12" s="2"/>
    </x:row>
    <x:row r="13" ht="24" customHeight="1">
      <x:c r="A13" s="2" t="str">
        <x:v>Income groups exclude capital gains. All figures use both sexes.</x:v>
      </x:c>
      <x:c r="B13" s="2"/>
      <x:c r="C13" s="2"/>
      <x:c r="D13" s="2"/>
      <x:c r="E13" s="2"/>
      <x:c r="F13" s="2"/>
    </x:row>
    <x:row r="14" ht="24" customHeight="1">
      <x:c r="A14" s="2"/>
      <x:c r="B14" s="2"/>
      <x:c r="C14" s="2"/>
      <x:c r="D14" s="2"/>
      <x:c r="E14" s="2"/>
      <x:c r="F14" s="2"/>
    </x:row>
    <x:row r="15" ht="24" customHeight="1">
      <x:c r="A15" s="2" t="str">
        <x:v>Mean = total reported gains / recipients. A blank median means unavailable.</x:v>
      </x:c>
      <x:c r="B15" s="2"/>
      <x:c r="C15" s="2"/>
      <x:c r="D15" s="2"/>
      <x:c r="E15" s="2"/>
      <x:c r="F15" s="2"/>
    </x:row>
    <x:row r="16" ht="24" customHeight="1">
      <x:c r="A16" s="2"/>
      <x:c r="B16" s="2"/>
      <x:c r="C16" s="2"/>
      <x:c r="D16" s="2"/>
      <x:c r="E16" s="2"/>
      <x:c r="F16" s="2"/>
    </x:row>
    <x:row r="17" ht="24" customHeight="1">
      <x:c r="A17" s="2" t="str">
        <x:v>Counts, amounts and medians are rounded source values. Charts use full calculated precision.</x:v>
      </x:c>
      <x:c r="B17" s="2"/>
      <x:c r="C17" s="2"/>
      <x:c r="D17" s="2"/>
      <x:c r="E17" s="2"/>
      <x:c r="F17" s="2"/>
    </x:row>
    <x:row r="18" ht="24" customHeight="1">
      <x:c r="A18" s="2"/>
      <x:c r="B18" s="2"/>
      <x:c r="C18" s="2"/>
      <x:c r="D18" s="2"/>
      <x:c r="E18" s="2"/>
      <x:c r="F18" s="2"/>
    </x:row>
    <x:row r="19" ht="24" customHeight="1">
      <x:c r="A19" s="2" t="str">
        <x:v>This workbook contains no all-filer participation rates or estimates of tax owed.</x:v>
      </x:c>
      <x:c r="B19" s="2"/>
      <x:c r="C19" s="2"/>
      <x:c r="D19" s="2"/>
      <x:c r="E19" s="2"/>
      <x:c r="F19" s="2"/>
    </x:row>
    <x:row r="20" ht="24" customHeight="1">
      <x:c r="A20" s="2" t="str">
        <x:v>This Atlas is compiled and published by myCostBase — https://mycostbase.ca/blog/capital-gains-canada-average-vs-median/</x:v>
      </x:c>
      <x:c r="B20" s="2"/>
      <x:c r="C20" s="2"/>
      <x:c r="D2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23" hidden="0" customWidth="1"/>
    <x:col min="4" max="4" width="13" hidden="0" customWidth="1"/>
    <x:col min="5" max="5" width="18" hidden="0" customWidth="1"/>
    <x:col min="6" max="6" width="24" hidden="0" customWidth="1"/>
    <x:col min="7" max="7" width="19" hidden="0" customWidth="1"/>
    <x:col min="8" max="8" width="22" hidden="0" customWidth="1"/>
    <x:col min="9" max="9" width="17" hidden="0" customWidth="1"/>
    <x:col min="10" max="10" width="19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National capital gains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4" t="str">
        <x:v>Both sexes, all income groups. Main article trend begins in 2001; 2000 is retained for inspection.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44" customHeight="1">
      <x:c r="A5" s="8" t="str">
        <x:v>Tax year</x:v>
      </x:c>
      <x:c r="B5" s="8" t="str">
        <x:v>Recipients</x:v>
      </x:c>
      <x:c r="C5" s="8" t="str">
        <x:v>Reported gains CAD</x:v>
      </x:c>
      <x:c r="D5" s="8" t="str">
        <x:v>Annual CPI</x:v>
      </x:c>
      <x:c r="E5" s="8" t="str">
        <x:v>Median gain CAD</x:v>
      </x:c>
      <x:c r="F5" s="8" t="str">
        <x:v>Gains in 2023 CAD</x:v>
      </x:c>
      <x:c r="G5" s="8" t="str">
        <x:v>Mean gain CAD</x:v>
      </x:c>
      <x:c r="H5" s="8" t="str">
        <x:v>Mean in 2023 CAD</x:v>
      </x:c>
      <x:c r="I5" s="8" t="str">
        <x:v>Mean / median</x:v>
      </x:c>
      <x:c r="J5" s="8" t="str">
        <x:v>Median in 2023 CAD</x:v>
      </x:c>
      <x:c r="L5" t="str">
        <x:v>Tax year</x:v>
      </x:c>
      <x:c r="M5" t="str">
        <x:v>Gains in 2023 CAD</x:v>
      </x:c>
    </x:row>
    <x:row r="6" ht="24" customHeight="1">
      <x:c r="A6" s="2" t="n">
        <x:v>2000</x:v>
      </x:c>
      <x:c r="B6" s="10" t="n">
        <x:v>2431290</x:v>
      </x:c>
      <x:c r="C6" s="10" t="n">
        <x:v>31390908000</x:v>
      </x:c>
      <x:c r="D6" s="11" t="n">
        <x:v>95.4</x:v>
      </x:c>
      <x:c r="E6" s="12"/>
      <x:c r="F6" s="12" t="n">
        <x:f>C6*157.1/D6</x:f>
        <x:v>51692994201.25786</x:v>
      </x:c>
      <x:c r="G6" s="12" t="n">
        <x:f>C6/B6</x:f>
        <x:v>12911.2150339943</x:v>
      </x:c>
      <x:c r="H6" s="12" t="n">
        <x:f>G6*157.1/D6</x:f>
        <x:v>21261.550124114303</x:v>
      </x:c>
      <x:c r="I6" s="13" t="str">
        <x:f>IF(E6="","",G6/E6)</x:f>
      </x:c>
      <x:c r="J6" s="12" t="str">
        <x:f>IF(E6="","",E6*157.1/D6)</x:f>
      </x:c>
      <x:c r="L6" t="n">
        <x:f>A7</x:f>
        <x:v>2001</x:v>
      </x:c>
      <x:c r="M6" t="n">
        <x:f>F7</x:f>
        <x:v>28400717910.02045</x:v>
      </x:c>
    </x:row>
    <x:row r="7" ht="24" customHeight="1">
      <x:c r="A7" s="2" t="n">
        <x:v>2001</x:v>
      </x:c>
      <x:c r="B7" s="10" t="n">
        <x:v>1479750</x:v>
      </x:c>
      <x:c r="C7" s="10" t="n">
        <x:v>17680396000</x:v>
      </x:c>
      <x:c r="D7" s="11" t="n">
        <x:v>97.8</x:v>
      </x:c>
      <x:c r="E7" s="12"/>
      <x:c r="F7" s="12" t="n">
        <x:f>C7*157.1/D7</x:f>
        <x:v>28400717910.02045</x:v>
      </x:c>
      <x:c r="G7" s="12" t="n">
        <x:f>C7/B7</x:f>
        <x:v>11948.231795911472</x:v>
      </x:c>
      <x:c r="H7" s="12" t="n">
        <x:f>G7*157.1/D7</x:f>
        <x:v>19192.91631020135</x:v>
      </x:c>
      <x:c r="I7" s="13" t="str">
        <x:f>IF(E7="","",G7/E7)</x:f>
      </x:c>
      <x:c r="J7" s="12" t="str">
        <x:f>IF(E7="","",E7*157.1/D7)</x:f>
      </x:c>
      <x:c r="L7" t="n">
        <x:f>A8</x:f>
        <x:v>2002</x:v>
      </x:c>
      <x:c r="M7" t="n">
        <x:f>F8</x:f>
        <x:v>24148431696</x:v>
      </x:c>
    </x:row>
    <x:row r="8" ht="24" customHeight="1">
      <x:c r="A8" s="2" t="n">
        <x:v>2002</x:v>
      </x:c>
      <x:c r="B8" s="10" t="n">
        <x:v>1043090</x:v>
      </x:c>
      <x:c r="C8" s="10" t="n">
        <x:v>15371376000</x:v>
      </x:c>
      <x:c r="D8" s="11" t="n">
        <x:v>100</x:v>
      </x:c>
      <x:c r="E8" s="12"/>
      <x:c r="F8" s="12" t="n">
        <x:f>C8*157.1/D8</x:f>
        <x:v>24148431696</x:v>
      </x:c>
      <x:c r="G8" s="12" t="n">
        <x:f>C8/B8</x:f>
        <x:v>14736.385163312849</x:v>
      </x:c>
      <x:c r="H8" s="12" t="n">
        <x:f>G8*157.1/D8</x:f>
        <x:v>23150.861091564482</x:v>
      </x:c>
      <x:c r="I8" s="13" t="str">
        <x:f>IF(E8="","",G8/E8)</x:f>
      </x:c>
      <x:c r="J8" s="12" t="str">
        <x:f>IF(E8="","",E8*157.1/D8)</x:f>
      </x:c>
      <x:c r="L8" t="n">
        <x:f>A9</x:f>
        <x:v>2003</x:v>
      </x:c>
      <x:c r="M8" t="n">
        <x:f>F9</x:f>
        <x:v>28003240046.692608</x:v>
      </x:c>
    </x:row>
    <x:row r="9" ht="24" customHeight="1">
      <x:c r="A9" s="2" t="n">
        <x:v>2003</x:v>
      </x:c>
      <x:c r="B9" s="10" t="n">
        <x:v>1220910</x:v>
      </x:c>
      <x:c r="C9" s="10" t="n">
        <x:v>18324208000</x:v>
      </x:c>
      <x:c r="D9" s="11" t="n">
        <x:v>102.8</x:v>
      </x:c>
      <x:c r="E9" s="12"/>
      <x:c r="F9" s="12" t="n">
        <x:f>C9*157.1/D9</x:f>
        <x:v>28003240046.692608</x:v>
      </x:c>
      <x:c r="G9" s="12" t="n">
        <x:f>C9/B9</x:f>
        <x:v>15008.647648065788</x:v>
      </x:c>
      <x:c r="H9" s="12" t="n">
        <x:f>G9*157.1/D9</x:f>
        <x:v>22936.36717423283</x:v>
      </x:c>
      <x:c r="I9" s="13" t="str">
        <x:f>IF(E9="","",G9/E9)</x:f>
      </x:c>
      <x:c r="J9" s="12" t="str">
        <x:f>IF(E9="","",E9*157.1/D9)</x:f>
      </x:c>
      <x:c r="L9" t="n">
        <x:f>A10</x:f>
        <x:v>2004</x:v>
      </x:c>
      <x:c r="M9" t="n">
        <x:f>F10</x:f>
        <x:v>36669441732.569244</x:v>
      </x:c>
    </x:row>
    <x:row r="10" ht="24" customHeight="1">
      <x:c r="A10" s="2" t="n">
        <x:v>2004</x:v>
      </x:c>
      <x:c r="B10" s="10" t="n">
        <x:v>1827800</x:v>
      </x:c>
      <x:c r="C10" s="10" t="n">
        <x:v>24438514000</x:v>
      </x:c>
      <x:c r="D10" s="11" t="n">
        <x:v>104.7</x:v>
      </x:c>
      <x:c r="E10" s="12"/>
      <x:c r="F10" s="12" t="n">
        <x:f>C10*157.1/D10</x:f>
        <x:v>36669441732.569244</x:v>
      </x:c>
      <x:c r="G10" s="12" t="n">
        <x:f>C10/B10</x:f>
        <x:v>13370.453003610899</x:v>
      </x:c>
      <x:c r="H10" s="12" t="n">
        <x:f>G10*157.1/D10</x:f>
        <x:v>20062.064631015015</x:v>
      </x:c>
      <x:c r="I10" s="13" t="str">
        <x:f>IF(E10="","",G10/E10)</x:f>
      </x:c>
      <x:c r="J10" s="12" t="str">
        <x:f>IF(E10="","",E10*157.1/D10)</x:f>
      </x:c>
      <x:c r="L10" t="n">
        <x:f>A11</x:f>
        <x:v>2005</x:v>
      </x:c>
      <x:c r="M10" t="n">
        <x:f>F11</x:f>
        <x:v>49034847777.57009</x:v>
      </x:c>
    </x:row>
    <x:row r="11" ht="24" customHeight="1">
      <x:c r="A11" s="2" t="n">
        <x:v>2005</x:v>
      </x:c>
      <x:c r="B11" s="10" t="n">
        <x:v>2220970</x:v>
      </x:c>
      <x:c r="C11" s="10" t="n">
        <x:v>33397382000</x:v>
      </x:c>
      <x:c r="D11" s="11" t="n">
        <x:v>107</x:v>
      </x:c>
      <x:c r="E11" s="12"/>
      <x:c r="F11" s="12" t="n">
        <x:f>C11*157.1/D11</x:f>
        <x:v>49034847777.57009</x:v>
      </x:c>
      <x:c r="G11" s="12" t="n">
        <x:f>C11/B11</x:f>
        <x:v>15037.295415966897</x:v>
      </x:c>
      <x:c r="H11" s="12" t="n">
        <x:f>G11*157.1/D11</x:f>
        <x:v>22078.122521947662</x:v>
      </x:c>
      <x:c r="I11" s="13" t="str">
        <x:f>IF(E11="","",G11/E11)</x:f>
      </x:c>
      <x:c r="J11" s="12" t="str">
        <x:f>IF(E11="","",E11*157.1/D11)</x:f>
      </x:c>
      <x:c r="L11" t="n">
        <x:f>A12</x:f>
        <x:v>2006</x:v>
      </x:c>
      <x:c r="M11" t="n">
        <x:f>F12</x:f>
        <x:v>59430184098.99175</x:v>
      </x:c>
    </x:row>
    <x:row r="12" ht="24" customHeight="1">
      <x:c r="A12" s="2" t="n">
        <x:v>2006</x:v>
      </x:c>
      <x:c r="B12" s="10" t="n">
        <x:v>2502180</x:v>
      </x:c>
      <x:c r="C12" s="10" t="n">
        <x:v>41272012000</x:v>
      </x:c>
      <x:c r="D12" s="11" t="n">
        <x:v>109.1</x:v>
      </x:c>
      <x:c r="E12" s="12"/>
      <x:c r="F12" s="12" t="n">
        <x:f>C12*157.1/D12</x:f>
        <x:v>59430184098.99175</x:v>
      </x:c>
      <x:c r="G12" s="12" t="n">
        <x:f>C12/B12</x:f>
        <x:v>16494.421664308724</x:v>
      </x:c>
      <x:c r="H12" s="12" t="n">
        <x:f>G12*157.1/D12</x:f>
        <x:v>23751.36245153896</x:v>
      </x:c>
      <x:c r="I12" s="13" t="str">
        <x:f>IF(E12="","",G12/E12)</x:f>
      </x:c>
      <x:c r="J12" s="12" t="str">
        <x:f>IF(E12="","",E12*157.1/D12)</x:f>
      </x:c>
      <x:c r="L12" t="n">
        <x:f>A13</x:f>
        <x:v>2007</x:v>
      </x:c>
      <x:c r="M12" t="n">
        <x:f>F13</x:f>
        <x:v>65882822699.55157</x:v>
      </x:c>
    </x:row>
    <x:row r="13" ht="24" customHeight="1">
      <x:c r="A13" s="2" t="n">
        <x:v>2007</x:v>
      </x:c>
      <x:c r="B13" s="10" t="n">
        <x:v>2795310</x:v>
      </x:c>
      <x:c r="C13" s="10" t="n">
        <x:v>46759610000</x:v>
      </x:c>
      <x:c r="D13" s="11" t="n">
        <x:v>111.5</x:v>
      </x:c>
      <x:c r="E13" s="12"/>
      <x:c r="F13" s="12" t="n">
        <x:f>C13*157.1/D13</x:f>
        <x:v>65882822699.55157</x:v>
      </x:c>
      <x:c r="G13" s="12" t="n">
        <x:f>C13/B13</x:f>
        <x:v>16727.879913140223</x:v>
      </x:c>
      <x:c r="H13" s="12" t="n">
        <x:f>G13*157.1/D13</x:f>
        <x:v>23569.057707213713</x:v>
      </x:c>
      <x:c r="I13" s="13" t="str">
        <x:f>IF(E13="","",G13/E13)</x:f>
      </x:c>
      <x:c r="J13" s="12" t="str">
        <x:f>IF(E13="","",E13*157.1/D13)</x:f>
      </x:c>
      <x:c r="L13" t="n">
        <x:f>A14</x:f>
        <x:v>2008</x:v>
      </x:c>
      <x:c r="M13" t="n">
        <x:f>F14</x:f>
        <x:v>36868251406.66083</x:v>
      </x:c>
    </x:row>
    <x:row r="14" ht="24" customHeight="1">
      <x:c r="A14" s="2" t="n">
        <x:v>2008</x:v>
      </x:c>
      <x:c r="B14" s="10" t="n">
        <x:v>1392610</x:v>
      </x:c>
      <x:c r="C14" s="10" t="n">
        <x:v>26777005000</x:v>
      </x:c>
      <x:c r="D14" s="11" t="n">
        <x:v>114.1</x:v>
      </x:c>
      <x:c r="E14" s="12"/>
      <x:c r="F14" s="12" t="n">
        <x:f>C14*157.1/D14</x:f>
        <x:v>36868251406.66083</x:v>
      </x:c>
      <x:c r="G14" s="12" t="n">
        <x:f>C14/B14</x:f>
        <x:v>19227.928134940867</x:v>
      </x:c>
      <x:c r="H14" s="12" t="n">
        <x:f>G14*157.1/D14</x:f>
        <x:v>26474.21130586512</x:v>
      </x:c>
      <x:c r="I14" s="13" t="str">
        <x:f>IF(E14="","",G14/E14)</x:f>
      </x:c>
      <x:c r="J14" s="12" t="str">
        <x:f>IF(E14="","",E14*157.1/D14)</x:f>
      </x:c>
      <x:c r="L14" t="n">
        <x:f>A15</x:f>
        <x:v>2009</x:v>
      </x:c>
      <x:c r="M14" t="n">
        <x:f>F15</x:f>
        <x:v>30663846389.860138</x:v>
      </x:c>
    </x:row>
    <x:row r="15" ht="24" customHeight="1">
      <x:c r="A15" s="2" t="n">
        <x:v>2009</x:v>
      </x:c>
      <x:c r="B15" s="10" t="n">
        <x:v>1121710</x:v>
      </x:c>
      <x:c r="C15" s="10" t="n">
        <x:v>22329370000</x:v>
      </x:c>
      <x:c r="D15" s="11" t="n">
        <x:v>114.4</x:v>
      </x:c>
      <x:c r="E15" s="12"/>
      <x:c r="F15" s="12" t="n">
        <x:f>C15*157.1/D15</x:f>
        <x:v>30663846389.860138</x:v>
      </x:c>
      <x:c r="G15" s="12" t="n">
        <x:f>C15/B15</x:f>
        <x:v>19906.544472278933</x:v>
      </x:c>
      <x:c r="H15" s="12" t="n">
        <x:f>G15*157.1/D15</x:f>
        <x:v>27336.696998208216</x:v>
      </x:c>
      <x:c r="I15" s="13" t="str">
        <x:f>IF(E15="","",G15/E15)</x:f>
      </x:c>
      <x:c r="J15" s="12" t="str">
        <x:f>IF(E15="","",E15*157.1/D15)</x:f>
      </x:c>
      <x:c r="L15" t="n">
        <x:f>A16</x:f>
        <x:v>2010</x:v>
      </x:c>
      <x:c r="M15" t="n">
        <x:f>F16</x:f>
        <x:v>42154703682.403435</x:v>
      </x:c>
    </x:row>
    <x:row r="16" ht="24" customHeight="1">
      <x:c r="A16" s="2" t="n">
        <x:v>2010</x:v>
      </x:c>
      <x:c r="B16" s="10" t="n">
        <x:v>1755640</x:v>
      </x:c>
      <x:c r="C16" s="10" t="n">
        <x:v>31260490000</x:v>
      </x:c>
      <x:c r="D16" s="11" t="n">
        <x:v>116.5</x:v>
      </x:c>
      <x:c r="E16" s="12"/>
      <x:c r="F16" s="12" t="n">
        <x:f>C16*157.1/D16</x:f>
        <x:v>42154703682.403435</x:v>
      </x:c>
      <x:c r="G16" s="12" t="n">
        <x:f>C16/B16</x:f>
        <x:v>17805.751748650066</x:v>
      </x:c>
      <x:c r="H16" s="12" t="n">
        <x:f>G16*157.1/D16</x:f>
        <x:v>24011.01802328691</x:v>
      </x:c>
      <x:c r="I16" s="13" t="str">
        <x:f>IF(E16="","",G16/E16)</x:f>
      </x:c>
      <x:c r="J16" s="12" t="str">
        <x:f>IF(E16="","",E16*157.1/D16)</x:f>
      </x:c>
      <x:c r="L16" t="n">
        <x:f>A17</x:f>
        <x:v>2011</x:v>
      </x:c>
      <x:c r="M16" t="n">
        <x:f>F17</x:f>
        <x:v>43138330087.572975</x:v>
      </x:c>
    </x:row>
    <x:row r="17" ht="24" customHeight="1">
      <x:c r="A17" s="2" t="n">
        <x:v>2011</x:v>
      </x:c>
      <x:c r="B17" s="10" t="n">
        <x:v>1969760</x:v>
      </x:c>
      <x:c r="C17" s="10" t="n">
        <x:v>32923525000</x:v>
      </x:c>
      <x:c r="D17" s="11" t="n">
        <x:v>119.9</x:v>
      </x:c>
      <x:c r="E17" s="12"/>
      <x:c r="F17" s="12" t="n">
        <x:f>C17*157.1/D17</x:f>
        <x:v>43138330087.572975</x:v>
      </x:c>
      <x:c r="G17" s="12" t="n">
        <x:f>C17/B17</x:f>
        <x:v>16714.48552107871</x:v>
      </x:c>
      <x:c r="H17" s="12" t="n">
        <x:f>G17*157.1/D17</x:f>
        <x:v>21900.29754263107</x:v>
      </x:c>
      <x:c r="I17" s="13" t="str">
        <x:f>IF(E17="","",G17/E17)</x:f>
      </x:c>
      <x:c r="J17" s="12" t="str">
        <x:f>IF(E17="","",E17*157.1/D17)</x:f>
      </x:c>
      <x:c r="L17" t="n">
        <x:f>A18</x:f>
        <x:v>2012</x:v>
      </x:c>
      <x:c r="M17" t="n">
        <x:f>F18</x:f>
        <x:v>38953609802.793755</x:v>
      </x:c>
    </x:row>
    <x:row r="18" ht="24" customHeight="1">
      <x:c r="A18" s="2" t="n">
        <x:v>2012</x:v>
      </x:c>
      <x:c r="B18" s="10" t="n">
        <x:v>1944120</x:v>
      </x:c>
      <x:c r="C18" s="10" t="n">
        <x:v>30176030000</x:v>
      </x:c>
      <x:c r="D18" s="11" t="n">
        <x:v>121.7</x:v>
      </x:c>
      <x:c r="E18" s="12"/>
      <x:c r="F18" s="12" t="n">
        <x:f>C18*157.1/D18</x:f>
        <x:v>38953609802.793755</x:v>
      </x:c>
      <x:c r="G18" s="12" t="n">
        <x:f>C18/B18</x:f>
        <x:v>15521.691047877703</x:v>
      </x:c>
      <x:c r="H18" s="12" t="n">
        <x:f>G18*157.1/D18</x:f>
        <x:v>20036.628295986746</x:v>
      </x:c>
      <x:c r="I18" s="13" t="str">
        <x:f>IF(E18="","",G18/E18)</x:f>
      </x:c>
      <x:c r="J18" s="12" t="str">
        <x:f>IF(E18="","",E18*157.1/D18)</x:f>
      </x:c>
      <x:c r="L18" t="n">
        <x:f>A19</x:f>
        <x:v>2013</x:v>
      </x:c>
      <x:c r="M18" t="n">
        <x:f>F19</x:f>
        <x:v>45619613990.22801</x:v>
      </x:c>
    </x:row>
    <x:row r="19" ht="24" customHeight="1">
      <x:c r="A19" s="2" t="n">
        <x:v>2013</x:v>
      </x:c>
      <x:c r="B19" s="10" t="n">
        <x:v>2248570</x:v>
      </x:c>
      <x:c r="C19" s="10" t="n">
        <x:v>35659380000</x:v>
      </x:c>
      <x:c r="D19" s="11" t="n">
        <x:v>122.8</x:v>
      </x:c>
      <x:c r="E19" s="12"/>
      <x:c r="F19" s="12" t="n">
        <x:f>C19*157.1/D19</x:f>
        <x:v>45619613990.22801</x:v>
      </x:c>
      <x:c r="G19" s="12" t="n">
        <x:f>C19/B19</x:f>
        <x:v>15858.692413400517</x:v>
      </x:c>
      <x:c r="H19" s="12" t="n">
        <x:f>G19*157.1/D19</x:f>
        <x:v>20288.278323658153</x:v>
      </x:c>
      <x:c r="I19" s="13" t="str">
        <x:f>IF(E19="","",G19/E19)</x:f>
      </x:c>
      <x:c r="J19" s="12" t="str">
        <x:f>IF(E19="","",E19*157.1/D19)</x:f>
      </x:c>
      <x:c r="L19" t="n">
        <x:f>A20</x:f>
        <x:v>2014</x:v>
      </x:c>
      <x:c r="M19" t="n">
        <x:f>F20</x:f>
        <x:v>59204465079.8722</x:v>
      </x:c>
    </x:row>
    <x:row r="20" ht="24" customHeight="1">
      <x:c r="A20" s="2" t="n">
        <x:v>2014</x:v>
      </x:c>
      <x:c r="B20" s="10" t="n">
        <x:v>2586870</x:v>
      </x:c>
      <x:c r="C20" s="10" t="n">
        <x:v>47182680000</x:v>
      </x:c>
      <x:c r="D20" s="11" t="n">
        <x:v>125.2</x:v>
      </x:c>
      <x:c r="E20" s="12"/>
      <x:c r="F20" s="12" t="n">
        <x:f>C20*157.1/D20</x:f>
        <x:v>59204465079.8722</x:v>
      </x:c>
      <x:c r="G20" s="12" t="n">
        <x:f>C20/B20</x:f>
        <x:v>18239.293045263195</x:v>
      </x:c>
      <x:c r="H20" s="12" t="n">
        <x:f>G20*157.1/D20</x:f>
        <x:v>22886.525059192074</x:v>
      </x:c>
      <x:c r="I20" s="13" t="str">
        <x:f>IF(E20="","",G20/E20)</x:f>
      </x:c>
      <x:c r="J20" s="12" t="str">
        <x:f>IF(E20="","",E20*157.1/D20)</x:f>
      </x:c>
      <x:c r="L20" t="n">
        <x:f>A21</x:f>
        <x:v>2015</x:v>
      </x:c>
      <x:c r="M20" t="n">
        <x:f>F21</x:f>
        <x:v>60828363041.07425</x:v>
      </x:c>
    </x:row>
    <x:row r="21" ht="24" customHeight="1">
      <x:c r="A21" s="2" t="n">
        <x:v>2015</x:v>
      </x:c>
      <x:c r="B21" s="10" t="n">
        <x:v>2696000</x:v>
      </x:c>
      <x:c r="C21" s="10" t="n">
        <x:v>49018910000</x:v>
      </x:c>
      <x:c r="D21" s="11" t="n">
        <x:v>126.6</x:v>
      </x:c>
      <x:c r="E21" s="12"/>
      <x:c r="F21" s="12" t="n">
        <x:f>C21*157.1/D21</x:f>
        <x:v>60828363041.07425</x:v>
      </x:c>
      <x:c r="G21" s="12" t="n">
        <x:f>C21/B21</x:f>
        <x:v>18182.08827893175</x:v>
      </x:c>
      <x:c r="H21" s="12" t="n">
        <x:f>G21*157.1/D21</x:f>
        <x:v>22562.449199211518</x:v>
      </x:c>
      <x:c r="I21" s="13" t="str">
        <x:f>IF(E21="","",G21/E21)</x:f>
      </x:c>
      <x:c r="J21" s="12" t="str">
        <x:f>IF(E21="","",E21*157.1/D21)</x:f>
      </x:c>
      <x:c r="L21" t="n">
        <x:f>A22</x:f>
        <x:v>2016</x:v>
      </x:c>
      <x:c r="M21" t="n">
        <x:f>F22</x:f>
        <x:v>60345749972.74143</x:v>
      </x:c>
    </x:row>
    <x:row r="22" ht="24" customHeight="1">
      <x:c r="A22" s="2" t="n">
        <x:v>2016</x:v>
      </x:c>
      <x:c r="B22" s="10" t="n">
        <x:v>2622350</x:v>
      </x:c>
      <x:c r="C22" s="10" t="n">
        <x:v>49321415000</x:v>
      </x:c>
      <x:c r="D22" s="11" t="n">
        <x:v>128.4</x:v>
      </x:c>
      <x:c r="E22" s="12" t="n">
        <x:v>1490</x:v>
      </x:c>
      <x:c r="F22" s="12" t="n">
        <x:f>C22*157.1/D22</x:f>
        <x:v>60345749972.74143</x:v>
      </x:c>
      <x:c r="G22" s="12" t="n">
        <x:f>C22/B22</x:f>
        <x:v>18808.09769862909</x:v>
      </x:c>
      <x:c r="H22" s="12" t="n">
        <x:f>G22*157.1/D22</x:f>
        <x:v>23012.088383603037</x:v>
      </x:c>
      <x:c r="I22" s="13" t="n">
        <x:f>IF(E22="","",G22/E22)</x:f>
        <x:v>12.622884361496034</x:v>
      </x:c>
      <x:c r="J22" s="12" t="n">
        <x:f>IF(E22="","",E22*157.1/D22)</x:f>
        <x:v>1823.0451713395637</x:v>
      </x:c>
      <x:c r="L22" t="n">
        <x:f>A23</x:f>
        <x:v>2017</x:v>
      </x:c>
      <x:c r="M22" t="n">
        <x:f>F23</x:f>
        <x:v>79612708009.96931</x:v>
      </x:c>
    </x:row>
    <x:row r="23" ht="24" customHeight="1">
      <x:c r="A23" s="2" t="n">
        <x:v>2017</x:v>
      </x:c>
      <x:c r="B23" s="10" t="n">
        <x:v>2871590</x:v>
      </x:c>
      <x:c r="C23" s="10" t="n">
        <x:v>66082095000</x:v>
      </x:c>
      <x:c r="D23" s="11" t="n">
        <x:v>130.4</x:v>
      </x:c>
      <x:c r="E23" s="12" t="n">
        <x:v>1990</x:v>
      </x:c>
      <x:c r="F23" s="12" t="n">
        <x:f>C23*157.1/D23</x:f>
        <x:v>79612708009.96931</x:v>
      </x:c>
      <x:c r="G23" s="12" t="n">
        <x:f>C23/B23</x:f>
        <x:v>23012.37119505222</x:v>
      </x:c>
      <x:c r="H23" s="12" t="n">
        <x:f>G23*157.1/D23</x:f>
        <x:v>27724.260082382694</x:v>
      </x:c>
      <x:c r="I23" s="13" t="n">
        <x:f>IF(E23="","",G23/E23)</x:f>
        <x:v>11.564005625654382</x:v>
      </x:c>
      <x:c r="J23" s="12" t="n">
        <x:f>IF(E23="","",E23*157.1/D23)</x:f>
        <x:v>2397.461656441718</x:v>
      </x:c>
      <x:c r="L23" t="n">
        <x:f>A24</x:f>
        <x:v>2018</x:v>
      </x:c>
      <x:c r="M23" t="n">
        <x:f>F24</x:f>
        <x:v>79406265659.67017</x:v>
      </x:c>
    </x:row>
    <x:row r="24" ht="24" customHeight="1">
      <x:c r="A24" s="2" t="n">
        <x:v>2018</x:v>
      </x:c>
      <x:c r="B24" s="10" t="n">
        <x:v>2877450</x:v>
      </x:c>
      <x:c r="C24" s="10" t="n">
        <x:v>67427090000</x:v>
      </x:c>
      <x:c r="D24" s="11" t="n">
        <x:v>133.4</x:v>
      </x:c>
      <x:c r="E24" s="12" t="n">
        <x:v>2110</x:v>
      </x:c>
      <x:c r="F24" s="12" t="n">
        <x:f>C24*157.1/D24</x:f>
        <x:v>79406265659.67017</x:v>
      </x:c>
      <x:c r="G24" s="12" t="n">
        <x:f>C24/B24</x:f>
        <x:v>23432.931936263012</x:v>
      </x:c>
      <x:c r="H24" s="12" t="n">
        <x:f>G24*157.1/D24</x:f>
        <x:v>27596.054026888447</x:v>
      </x:c>
      <x:c r="I24" s="13" t="n">
        <x:f>IF(E24="","",G24/E24)</x:f>
        <x:v>11.105654946096214</x:v>
      </x:c>
      <x:c r="J24" s="12" t="n">
        <x:f>IF(E24="","",E24*157.1/D24)</x:f>
        <x:v>2484.8650674662667</x:v>
      </x:c>
      <x:c r="L24" t="n">
        <x:f>A25</x:f>
        <x:v>2019</x:v>
      </x:c>
      <x:c r="M24" t="n">
        <x:f>F25</x:f>
        <x:v>75722032503.67647</x:v>
      </x:c>
    </x:row>
    <x:row r="25" ht="24" customHeight="1">
      <x:c r="A25" s="2" t="n">
        <x:v>2019</x:v>
      </x:c>
      <x:c r="B25" s="10" t="n">
        <x:v>2631330</x:v>
      </x:c>
      <x:c r="C25" s="10" t="n">
        <x:v>65551855000</x:v>
      </x:c>
      <x:c r="D25" s="11" t="n">
        <x:v>136</x:v>
      </x:c>
      <x:c r="E25" s="12" t="n">
        <x:v>1870</x:v>
      </x:c>
      <x:c r="F25" s="12" t="n">
        <x:f>C25*157.1/D25</x:f>
        <x:v>75722032503.67647</x:v>
      </x:c>
      <x:c r="G25" s="12" t="n">
        <x:f>C25/B25</x:f>
        <x:v>24912.061581025566</x:v>
      </x:c>
      <x:c r="H25" s="12" t="n">
        <x:f>G25*157.1/D25</x:f>
        <x:v>28777.094664552325</x:v>
      </x:c>
      <x:c r="I25" s="13" t="n">
        <x:f>IF(E25="","",G25/E25)</x:f>
        <x:v>13.321958064719555</x:v>
      </x:c>
      <x:c r="J25" s="12" t="n">
        <x:f>IF(E25="","",E25*157.1/D25)</x:f>
        <x:v>2160.125</x:v>
      </x:c>
      <x:c r="L25" t="n">
        <x:f>A26</x:f>
        <x:v>2020</x:v>
      </x:c>
      <x:c r="M25" t="n">
        <x:f>F26</x:f>
        <x:v>91391801218.9781</x:v>
      </x:c>
    </x:row>
    <x:row r="26" ht="24" customHeight="1">
      <x:c r="A26" s="2" t="n">
        <x:v>2020</x:v>
      </x:c>
      <x:c r="B26" s="10" t="n">
        <x:v>2705700</x:v>
      </x:c>
      <x:c r="C26" s="10" t="n">
        <x:v>79698770000</x:v>
      </x:c>
      <x:c r="D26" s="11" t="n">
        <x:v>137</x:v>
      </x:c>
      <x:c r="E26" s="12" t="n">
        <x:v>1870</x:v>
      </x:c>
      <x:c r="F26" s="12" t="n">
        <x:f>C26*157.1/D26</x:f>
        <x:v>91391801218.9781</x:v>
      </x:c>
      <x:c r="G26" s="12" t="n">
        <x:f>C26/B26</x:f>
        <x:v>29455.878330931</x:v>
      </x:c>
      <x:c r="H26" s="12" t="n">
        <x:f>G26*157.1/D26</x:f>
        <x:v>33777.50719554204</x:v>
      </x:c>
      <x:c r="I26" s="13" t="n">
        <x:f>IF(E26="","",G26/E26)</x:f>
        <x:v>15.751806594080747</x:v>
      </x:c>
      <x:c r="J26" s="12" t="n">
        <x:f>IF(E26="","",E26*157.1/D26)</x:f>
        <x:v>2144.3576642335765</x:v>
      </x:c>
      <x:c r="L26" t="n">
        <x:f>A27</x:f>
        <x:v>2021</x:v>
      </x:c>
      <x:c r="M26" t="n">
        <x:f>F27</x:f>
        <x:v>155005987916.6667</x:v>
      </x:c>
    </x:row>
    <x:row r="27" ht="24" customHeight="1">
      <x:c r="A27" s="2" t="n">
        <x:v>2021</x:v>
      </x:c>
      <x:c r="B27" s="10" t="n">
        <x:v>3577040</x:v>
      </x:c>
      <x:c r="C27" s="10" t="n">
        <x:v>139712590000</x:v>
      </x:c>
      <x:c r="D27" s="11" t="n">
        <x:v>141.6</x:v>
      </x:c>
      <x:c r="E27" s="12" t="n">
        <x:v>3300</x:v>
      </x:c>
      <x:c r="F27" s="12" t="n">
        <x:f>C27*157.1/D27</x:f>
        <x:v>155005987916.6667</x:v>
      </x:c>
      <x:c r="G27" s="12" t="n">
        <x:f>C27/B27</x:f>
        <x:v>39058.15702368438</x:v>
      </x:c>
      <x:c r="H27" s="12" t="n">
        <x:f>G27*157.1/D27</x:f>
        <x:v>43333.590878678086</x:v>
      </x:c>
      <x:c r="I27" s="13" t="n">
        <x:f>IF(E27="","",G27/E27)</x:f>
        <x:v>11.835805158692237</x:v>
      </x:c>
      <x:c r="J27" s="12" t="n">
        <x:f>IF(E27="","",E27*157.1/D27)</x:f>
        <x:v>3661.228813559322</x:v>
      </x:c>
      <x:c r="L27" t="n">
        <x:f>A28</x:f>
        <x:v>2022</x:v>
      </x:c>
      <x:c r="M27" t="n">
        <x:f>F28</x:f>
        <x:v>106538481947.75133</x:v>
      </x:c>
    </x:row>
    <x:row r="28" ht="24" customHeight="1">
      <x:c r="A28" s="2" t="n">
        <x:v>2022</x:v>
      </x:c>
      <x:c r="B28" s="10" t="n">
        <x:v>2726330</x:v>
      </x:c>
      <x:c r="C28" s="10" t="n">
        <x:v>102537355000</x:v>
      </x:c>
      <x:c r="D28" s="11" t="n">
        <x:v>151.2</x:v>
      </x:c>
      <x:c r="E28" s="12" t="n">
        <x:v>2160</x:v>
      </x:c>
      <x:c r="F28" s="12" t="n">
        <x:f>C28*157.1/D28</x:f>
        <x:v>106538481947.75133</x:v>
      </x:c>
      <x:c r="G28" s="12" t="n">
        <x:f>C28/B28</x:f>
        <x:v>37610.03070061218</x:v>
      </x:c>
      <x:c r="H28" s="12" t="n">
        <x:f>G28*157.1/D28</x:f>
        <x:v>39077.617877421784</x:v>
      </x:c>
      <x:c r="I28" s="13" t="n">
        <x:f>IF(E28="","",G28/E28)</x:f>
        <x:v>17.412051250283415</x:v>
      </x:c>
      <x:c r="J28" s="12" t="n">
        <x:f>IF(E28="","",E28*157.1/D28)</x:f>
        <x:v>2244.2857142857147</x:v>
      </x:c>
      <x:c r="L28" t="n">
        <x:f>A29</x:f>
        <x:v>2023</x:v>
      </x:c>
      <x:c r="M28" t="n">
        <x:f>F29</x:f>
        <x:v>98989580000</x:v>
      </x:c>
    </x:row>
    <x:row r="29" ht="24" customHeight="1">
      <x:c r="A29" s="2" t="n">
        <x:v>2023</x:v>
      </x:c>
      <x:c r="B29" s="10" t="n">
        <x:v>2638700</x:v>
      </x:c>
      <x:c r="C29" s="10" t="n">
        <x:v>98989580000</x:v>
      </x:c>
      <x:c r="D29" s="11" t="n">
        <x:v>157.1</x:v>
      </x:c>
      <x:c r="E29" s="12" t="n">
        <x:v>1970</x:v>
      </x:c>
      <x:c r="F29" s="12" t="n">
        <x:f>C29*157.1/D29</x:f>
        <x:v>98989580000</x:v>
      </x:c>
      <x:c r="G29" s="12" t="n">
        <x:f>C29/B29</x:f>
        <x:v>37514.52609239398</x:v>
      </x:c>
      <x:c r="H29" s="12" t="n">
        <x:f>G29*157.1/D29</x:f>
        <x:v>37514.52609239398</x:v>
      </x:c>
      <x:c r="I29" s="13" t="n">
        <x:f>IF(E29="","",G29/E29)</x:f>
        <x:v>19.042906645885267</x:v>
      </x:c>
      <x:c r="J29" s="12" t="n">
        <x:f>IF(E29="","",E29*157.1/D29)</x:f>
        <x:v>1970</x:v>
      </x:c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</x:sheetData>
  <x:pageMargins left="0.7" right="0.7" top="0.75" bottom="0.75" header="0.3" footer="0.3"/>
  <x:drawing xmlns:r="http://schemas.openxmlformats.org/officeDocument/2006/relationships" r:id="R06a7922e6b78495a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6" hidden="0" customWidth="1"/>
    <x:col min="3" max="3" width="23" hidden="0" customWidth="1"/>
    <x:col min="4" max="4" width="18" hidden="0" customWidth="1"/>
    <x:col min="5" max="5" width="18" hidden="0" customWidth="1"/>
    <x:col min="6" max="6" width="19" hidden="0" customWidth="1"/>
    <x:col min="7" max="7" width="19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24" customHeight="1">
      <x:c r="A2" s="3" t="str">
        <x:v>Capital gains by income group</x:v>
      </x:c>
      <x:c r="B2" s="2"/>
      <x:c r="C2" s="2"/>
      <x:c r="D2" s="2"/>
      <x:c r="E2" s="2"/>
      <x:c r="F2" s="2"/>
      <x:c r="G2" s="2"/>
    </x:row>
    <x:row r="3" ht="24" customHeight="1">
      <x:c r="A3" s="4" t="str">
        <x:v>Canada, 2023. Income groups exclude capital gains. Shares use the published all-income total.</x:v>
      </x:c>
      <x:c r="B3" s="2"/>
      <x:c r="C3" s="2"/>
      <x:c r="D3" s="2"/>
      <x:c r="E3" s="2"/>
      <x:c r="F3" s="2"/>
      <x:c r="G3" s="2"/>
    </x:row>
    <x:row r="4" ht="24" customHeight="1">
      <x:c r="A4" s="2"/>
      <x:c r="B4" s="2"/>
      <x:c r="C4" s="2"/>
      <x:c r="D4" s="2"/>
      <x:c r="E4" s="2"/>
      <x:c r="F4" s="2"/>
      <x:c r="G4" s="2"/>
    </x:row>
    <x:row r="5" ht="44" customHeight="1">
      <x:c r="A5" s="8" t="str">
        <x:v>Income excluding gains</x:v>
      </x:c>
      <x:c r="B5" s="8" t="str">
        <x:v>Recipients</x:v>
      </x:c>
      <x:c r="C5" s="8" t="str">
        <x:v>Gains CAD</x:v>
      </x:c>
      <x:c r="D5" s="8" t="str">
        <x:v>Median gain CAD</x:v>
      </x:c>
      <x:c r="E5" s="8" t="str">
        <x:v>Mean gain CAD</x:v>
      </x:c>
      <x:c r="F5" s="8" t="str">
        <x:v>Recipient share</x:v>
      </x:c>
      <x:c r="G5" s="8" t="str">
        <x:v>Gain share</x:v>
      </x:c>
    </x:row>
    <x:row r="6" ht="24" customHeight="1">
      <x:c r="A6" s="2" t="str">
        <x:v>less than $20,000</x:v>
      </x:c>
      <x:c r="B6" s="10" t="n">
        <x:f>'Detailed data'!D708</x:f>
        <x:v>251820</x:v>
      </x:c>
      <x:c r="C6" s="10" t="n">
        <x:f>'Detailed data'!E708</x:f>
        <x:v>10804315000</x:v>
      </x:c>
      <x:c r="D6" s="10" t="n">
        <x:f>'Detailed data'!F708</x:f>
        <x:v>1730</x:v>
      </x:c>
      <x:c r="E6" s="10" t="n">
        <x:f>'Detailed data'!H708</x:f>
        <x:v>42904.912238900804</x:v>
      </x:c>
      <x:c r="F6" s="14" t="n">
        <x:f>'Detailed data'!L708</x:f>
        <x:v>0.09543335733505134</x:v>
      </x:c>
      <x:c r="G6" s="14" t="n">
        <x:f>'Detailed data'!M708</x:f>
        <x:v>0.10914598283981</x:v>
      </x:c>
    </x:row>
    <x:row r="7" ht="24" customHeight="1">
      <x:c r="A7" s="2" t="str">
        <x:v>$20,000 to $39,999</x:v>
      </x:c>
      <x:c r="B7" s="10" t="n">
        <x:f>'Detailed data'!D704</x:f>
        <x:v>460340</x:v>
      </x:c>
      <x:c r="C7" s="10" t="n">
        <x:f>'Detailed data'!E704</x:f>
        <x:v>8800250000</x:v>
      </x:c>
      <x:c r="D7" s="10" t="n">
        <x:f>'Detailed data'!F704</x:f>
        <x:v>1560</x:v>
      </x:c>
      <x:c r="E7" s="10" t="n">
        <x:f>'Detailed data'!H704</x:f>
        <x:v>19116.848416387886</x:v>
      </x:c>
      <x:c r="F7" s="14" t="n">
        <x:f>'Detailed data'!L704</x:f>
        <x:v>0.1744571190358889</x:v>
      </x:c>
      <x:c r="G7" s="14" t="n">
        <x:f>'Detailed data'!M704</x:f>
        <x:v>0.0889007711720769</x:v>
      </x:c>
    </x:row>
    <x:row r="8" ht="24" customHeight="1">
      <x:c r="A8" s="2" t="str">
        <x:v>$40,000 to $59,999</x:v>
      </x:c>
      <x:c r="B8" s="10" t="n">
        <x:f>'Detailed data'!D705</x:f>
        <x:v>440390</x:v>
      </x:c>
      <x:c r="C8" s="10" t="n">
        <x:f>'Detailed data'!E705</x:f>
        <x:v>8617835000</x:v>
      </x:c>
      <x:c r="D8" s="10" t="n">
        <x:f>'Detailed data'!F705</x:f>
        <x:v>1690</x:v>
      </x:c>
      <x:c r="E8" s="10" t="n">
        <x:f>'Detailed data'!H705</x:f>
        <x:v>19568.643702173074</x:v>
      </x:c>
      <x:c r="F8" s="14" t="n">
        <x:f>'Detailed data'!L705</x:f>
        <x:v>0.16689657786031</x:v>
      </x:c>
      <x:c r="G8" s="14" t="n">
        <x:f>'Detailed data'!M705</x:f>
        <x:v>0.08705800145833531</x:v>
      </x:c>
    </x:row>
    <x:row r="9" ht="24" customHeight="1">
      <x:c r="A9" s="2" t="str">
        <x:v>$60,000 to $79,999</x:v>
      </x:c>
      <x:c r="B9" s="10" t="n">
        <x:f>'Detailed data'!D706</x:f>
        <x:v>378510</x:v>
      </x:c>
      <x:c r="C9" s="10" t="n">
        <x:f>'Detailed data'!E706</x:f>
        <x:v>8085370000</x:v>
      </x:c>
      <x:c r="D9" s="10" t="n">
        <x:f>'Detailed data'!F706</x:f>
        <x:v>1750</x:v>
      </x:c>
      <x:c r="E9" s="10" t="n">
        <x:f>'Detailed data'!H706</x:f>
        <x:v>21361.04726427307</x:v>
      </x:c>
      <x:c r="F9" s="14" t="n">
        <x:f>'Detailed data'!L706</x:f>
        <x:v>0.14344563610868988</x:v>
      </x:c>
      <x:c r="G9" s="14" t="n">
        <x:f>'Detailed data'!M706</x:f>
        <x:v>0.08167900096151534</x:v>
      </x:c>
    </x:row>
    <x:row r="10" ht="24" customHeight="1">
      <x:c r="A10" s="2" t="str">
        <x:v>$80,000 to $99,999</x:v>
      </x:c>
      <x:c r="B10" s="10" t="n">
        <x:f>'Detailed data'!D707</x:f>
        <x:v>287270</x:v>
      </x:c>
      <x:c r="C10" s="10" t="n">
        <x:f>'Detailed data'!E707</x:f>
        <x:v>6890090000</x:v>
      </x:c>
      <x:c r="D10" s="10" t="n">
        <x:f>'Detailed data'!F707</x:f>
        <x:v>1820</x:v>
      </x:c>
      <x:c r="E10" s="10" t="n">
        <x:f>'Detailed data'!H707</x:f>
        <x:v>23984.71820935009</x:v>
      </x:c>
      <x:c r="F10" s="14" t="n">
        <x:f>'Detailed data'!L707</x:f>
        <x:v>0.10886800318338576</x:v>
      </x:c>
      <x:c r="G10" s="14" t="n">
        <x:f>'Detailed data'!M707</x:f>
        <x:v>0.06960419470412947</x:v>
      </x:c>
    </x:row>
    <x:row r="11" ht="24" customHeight="1">
      <x:c r="A11" s="2" t="str">
        <x:v>$100,000 and over</x:v>
      </x:c>
      <x:c r="B11" s="10" t="n">
        <x:f>'Detailed data'!D703</x:f>
        <x:v>820380</x:v>
      </x:c>
      <x:c r="C11" s="10" t="n">
        <x:f>'Detailed data'!E703</x:f>
        <x:v>55791725000</x:v>
      </x:c>
      <x:c r="D11" s="10" t="n">
        <x:f>'Detailed data'!F703</x:f>
        <x:v>2940</x:v>
      </x:c>
      <x:c r="E11" s="10" t="n">
        <x:f>'Detailed data'!H703</x:f>
        <x:v>68007.17350496112</x:v>
      </x:c>
      <x:c r="F11" s="14" t="n">
        <x:f>'Detailed data'!L703</x:f>
        <x:v>0.31090309622162426</x:v>
      </x:c>
      <x:c r="G11" s="14" t="n">
        <x:f>'Detailed data'!M703</x:f>
        <x:v>0.5636120993744999</x:v>
      </x:c>
    </x:row>
    <x:row r="12" ht="24" customHeight="1">
      <x:c r="A12" s="2"/>
      <x:c r="B12" s="2"/>
      <x:c r="C12" s="2"/>
      <x:c r="D12" s="2"/>
      <x:c r="E12" s="2"/>
      <x:c r="F12" s="2"/>
      <x:c r="G12" s="2"/>
    </x:row>
    <x:row r="13" ht="24" customHeight="1">
      <x:c r="A13" s="2" t="str">
        <x:v>Group medians cannot be combined to calculate a national median.</x:v>
      </x:c>
      <x:c r="B13" s="2"/>
      <x:c r="C13" s="2"/>
      <x:c r="D13" s="2"/>
      <x:c r="E13" s="2"/>
      <x:c r="F13" s="2"/>
      <x:c r="G13" s="2"/>
    </x:row>
    <x:row r="14" ht="24" customHeight="1">
      <x:c r="A14" s="2"/>
      <x:c r="B14" s="2"/>
      <x:c r="C14" s="2"/>
      <x:c r="D14" s="2"/>
      <x:c r="E14" s="2"/>
      <x:c r="F14" s="2"/>
      <x:c r="G14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6" hidden="0" customWidth="1"/>
    <x:col min="3" max="3" width="23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3" t="str">
        <x:v>Provincial and territorial comparisons</x:v>
      </x:c>
      <x:c r="B2" s="2"/>
      <x:c r="C2" s="2"/>
      <x:c r="D2" s="2"/>
      <x:c r="E2" s="2"/>
      <x:c r="F2" s="2"/>
    </x:row>
    <x:row r="3" ht="24" customHeight="1">
      <x:c r="A3" s="4" t="str">
        <x:v>2023, both sexes, all income groups. Canada reference is included separately; do not sum it with regions.</x:v>
      </x:c>
      <x:c r="B3" s="2"/>
      <x:c r="C3" s="2"/>
      <x:c r="D3" s="2"/>
      <x:c r="E3" s="2"/>
      <x:c r="F3" s="2"/>
    </x:row>
    <x:row r="4" ht="24" customHeight="1">
      <x:c r="A4" s="2"/>
      <x:c r="B4" s="2"/>
      <x:c r="C4" s="2"/>
      <x:c r="D4" s="2"/>
      <x:c r="E4" s="2"/>
      <x:c r="F4" s="2"/>
    </x:row>
    <x:row r="5" ht="44" customHeight="1">
      <x:c r="A5" s="8" t="str">
        <x:v>Geography</x:v>
      </x:c>
      <x:c r="B5" s="8" t="str">
        <x:v>Recipients</x:v>
      </x:c>
      <x:c r="C5" s="8" t="str">
        <x:v>Gains CAD</x:v>
      </x:c>
      <x:c r="D5" s="8" t="str">
        <x:v>Mean gain CAD</x:v>
      </x:c>
      <x:c r="E5" s="8" t="str">
        <x:v>Median gain CAD</x:v>
      </x:c>
      <x:c r="F5" s="8" t="str">
        <x:v>Mean / median</x:v>
      </x:c>
    </x:row>
    <x:row r="6" ht="24" customHeight="1">
      <x:c r="A6" s="2" t="str">
        <x:v>Canada</x:v>
      </x:c>
      <x:c r="B6" s="10" t="n">
        <x:f>'Detailed data'!D702</x:f>
        <x:v>2638700</x:v>
      </x:c>
      <x:c r="C6" s="10" t="n">
        <x:f>'Detailed data'!E702</x:f>
        <x:v>98989580000</x:v>
      </x:c>
      <x:c r="D6" s="10" t="n">
        <x:f>'Detailed data'!H702</x:f>
        <x:v>37514.52609239398</x:v>
      </x:c>
      <x:c r="E6" s="10" t="n">
        <x:f>'Detailed data'!F702</x:f>
        <x:v>1970</x:v>
      </x:c>
      <x:c r="F6" s="13" t="n">
        <x:f>IF(E6="","",D6/E6)</x:f>
        <x:v>19.042906645885267</x:v>
      </x:c>
    </x:row>
    <x:row r="7" ht="24" customHeight="1">
      <x:c r="A7" s="2" t="str">
        <x:v>Alberta</x:v>
      </x:c>
      <x:c r="B7" s="10" t="n">
        <x:f>'Detailed data'!D688</x:f>
        <x:v>328380</x:v>
      </x:c>
      <x:c r="C7" s="10" t="n">
        <x:f>'Detailed data'!E688</x:f>
        <x:v>13131655000</x:v>
      </x:c>
      <x:c r="D7" s="10" t="n">
        <x:f>'Detailed data'!H688</x:f>
        <x:v>39989.20458005969</x:v>
      </x:c>
      <x:c r="E7" s="10" t="n">
        <x:f>'Detailed data'!F688</x:f>
        <x:v>2290</x:v>
      </x:c>
      <x:c r="F7" s="13" t="n">
        <x:f>IF(E7="","",D7/E7)</x:f>
        <x:v>17.46253475111777</x:v>
      </x:c>
    </x:row>
    <x:row r="8" ht="24" customHeight="1">
      <x:c r="A8" s="2" t="str">
        <x:v>British Columbia</x:v>
      </x:c>
      <x:c r="B8" s="10" t="n">
        <x:f>'Detailed data'!D695</x:f>
        <x:v>447590</x:v>
      </x:c>
      <x:c r="C8" s="10" t="n">
        <x:f>'Detailed data'!E695</x:f>
        <x:v>17047155000</x:v>
      </x:c>
      <x:c r="D8" s="10" t="n">
        <x:f>'Detailed data'!H695</x:f>
        <x:v>38086.54125427288</x:v>
      </x:c>
      <x:c r="E8" s="10" t="n">
        <x:f>'Detailed data'!F695</x:f>
        <x:v>2400</x:v>
      </x:c>
      <x:c r="F8" s="13" t="n">
        <x:f>IF(E8="","",D8/E8)</x:f>
        <x:v>15.869392189280367</x:v>
      </x:c>
    </x:row>
    <x:row r="9" ht="24" customHeight="1">
      <x:c r="A9" s="2" t="str">
        <x:v>Manitoba</x:v>
      </x:c>
      <x:c r="B9" s="10" t="n">
        <x:f>'Detailed data'!D709</x:f>
        <x:v>80850</x:v>
      </x:c>
      <x:c r="C9" s="10" t="n">
        <x:f>'Detailed data'!E709</x:f>
        <x:v>4635040000</x:v>
      </x:c>
      <x:c r="D9" s="10" t="n">
        <x:f>'Detailed data'!H709</x:f>
        <x:v>57328.880643166354</x:v>
      </x:c>
      <x:c r="E9" s="10" t="n">
        <x:f>'Detailed data'!F709</x:f>
        <x:v>1700</x:v>
      </x:c>
      <x:c r="F9" s="13" t="n">
        <x:f>IF(E9="","",D9/E9)</x:f>
        <x:v>33.72287096656844</x:v>
      </x:c>
    </x:row>
    <x:row r="10" ht="24" customHeight="1">
      <x:c r="A10" s="2" t="str">
        <x:v>New Brunswick</x:v>
      </x:c>
      <x:c r="B10" s="10" t="n">
        <x:f>'Detailed data'!D716</x:f>
        <x:v>32400</x:v>
      </x:c>
      <x:c r="C10" s="10" t="n">
        <x:f>'Detailed data'!E716</x:f>
        <x:v>1054280000</x:v>
      </x:c>
      <x:c r="D10" s="10" t="n">
        <x:f>'Detailed data'!H716</x:f>
        <x:v>32539.506172839505</x:v>
      </x:c>
      <x:c r="E10" s="10" t="n">
        <x:f>'Detailed data'!F716</x:f>
        <x:v>1770</x:v>
      </x:c>
      <x:c r="F10" s="13" t="n">
        <x:f>IF(E10="","",D10/E10)</x:f>
        <x:v>18.383901792564693</x:v>
      </x:c>
    </x:row>
    <x:row r="11" ht="24" customHeight="1">
      <x:c r="A11" s="2" t="str">
        <x:v>Newfoundland and Labrador</x:v>
      </x:c>
      <x:c r="B11" s="10" t="n">
        <x:f>'Detailed data'!D723</x:f>
        <x:v>17920</x:v>
      </x:c>
      <x:c r="C11" s="10" t="n">
        <x:f>'Detailed data'!E723</x:f>
        <x:v>451230000</x:v>
      </x:c>
      <x:c r="D11" s="10" t="n">
        <x:f>'Detailed data'!H723</x:f>
        <x:v>25180.245535714286</x:v>
      </x:c>
      <x:c r="E11" s="10" t="n">
        <x:f>'Detailed data'!F723</x:f>
        <x:v>1360</x:v>
      </x:c>
      <x:c r="F11" s="13" t="n">
        <x:f>IF(E11="","",D11/E11)</x:f>
        <x:v>18.51488642331933</x:v>
      </x:c>
    </x:row>
    <x:row r="12" ht="24" customHeight="1">
      <x:c r="A12" s="2" t="str">
        <x:v>Northwest Territories</x:v>
      </x:c>
      <x:c r="B12" s="10" t="n">
        <x:f>'Detailed data'!D730</x:f>
        <x:v>1620</x:v>
      </x:c>
      <x:c r="C12" s="10" t="n">
        <x:f>'Detailed data'!E730</x:f>
        <x:v>24450000</x:v>
      </x:c>
      <x:c r="D12" s="10" t="n">
        <x:f>'Detailed data'!H730</x:f>
        <x:v>15092.592592592593</x:v>
      </x:c>
      <x:c r="E12" s="10" t="n">
        <x:f>'Detailed data'!F730</x:f>
        <x:v>690</x:v>
      </x:c>
      <x:c r="F12" s="13" t="n">
        <x:f>IF(E12="","",D12/E12)</x:f>
        <x:v>21.87332259796028</x:v>
      </x:c>
    </x:row>
    <x:row r="13" ht="24" customHeight="1">
      <x:c r="A13" s="2" t="str">
        <x:v>Nova Scotia</x:v>
      </x:c>
      <x:c r="B13" s="10" t="n">
        <x:f>'Detailed data'!D737</x:f>
        <x:v>51730</x:v>
      </x:c>
      <x:c r="C13" s="10" t="n">
        <x:f>'Detailed data'!E737</x:f>
        <x:v>2121645000</x:v>
      </x:c>
      <x:c r="D13" s="10" t="n">
        <x:f>'Detailed data'!H737</x:f>
        <x:v>41013.82176686642</x:v>
      </x:c>
      <x:c r="E13" s="10" t="n">
        <x:f>'Detailed data'!F737</x:f>
        <x:v>1870</x:v>
      </x:c>
      <x:c r="F13" s="13" t="n">
        <x:f>IF(E13="","",D13/E13)</x:f>
        <x:v>21.93252500901948</x:v>
      </x:c>
    </x:row>
    <x:row r="14" ht="24" customHeight="1">
      <x:c r="A14" s="2" t="str">
        <x:v>Nunavut</x:v>
      </x:c>
      <x:c r="B14" s="10" t="n">
        <x:f>'Detailed data'!D744</x:f>
        <x:v>360</x:v>
      </x:c>
      <x:c r="C14" s="10" t="n">
        <x:f>'Detailed data'!E744</x:f>
        <x:v>5400000</x:v>
      </x:c>
      <x:c r="D14" s="10" t="n">
        <x:f>'Detailed data'!H744</x:f>
        <x:v>15000</x:v>
      </x:c>
      <x:c r="E14" s="10" t="n">
        <x:f>'Detailed data'!F744</x:f>
        <x:v>510</x:v>
      </x:c>
      <x:c r="F14" s="13" t="n">
        <x:f>IF(E14="","",D14/E14)</x:f>
        <x:v>29.41176470588235</x:v>
      </x:c>
    </x:row>
    <x:row r="15" ht="24" customHeight="1">
      <x:c r="A15" s="2" t="str">
        <x:v>Ontario</x:v>
      </x:c>
      <x:c r="B15" s="10" t="n">
        <x:f>'Detailed data'!D751</x:f>
        <x:v>1109700</x:v>
      </x:c>
      <x:c r="C15" s="10" t="n">
        <x:f>'Detailed data'!E751</x:f>
        <x:v>39987750000</x:v>
      </x:c>
      <x:c r="D15" s="10" t="n">
        <x:f>'Detailed data'!H751</x:f>
        <x:v>36034.73911868072</x:v>
      </x:c>
      <x:c r="E15" s="10" t="n">
        <x:f>'Detailed data'!F751</x:f>
        <x:v>1820</x:v>
      </x:c>
      <x:c r="F15" s="13" t="n">
        <x:f>IF(E15="","",D15/E15)</x:f>
        <x:v>19.79930720806633</x:v>
      </x:c>
    </x:row>
    <x:row r="16" ht="24" customHeight="1">
      <x:c r="A16" s="2" t="str">
        <x:v>Prince Edward Island</x:v>
      </x:c>
      <x:c r="B16" s="10" t="n">
        <x:f>'Detailed data'!D758</x:f>
        <x:v>8370</x:v>
      </x:c>
      <x:c r="C16" s="10" t="n">
        <x:f>'Detailed data'!E758</x:f>
        <x:v>432670000</x:v>
      </x:c>
      <x:c r="D16" s="10" t="n">
        <x:f>'Detailed data'!H758</x:f>
        <x:v>51692.95101553166</x:v>
      </x:c>
      <x:c r="E16" s="10" t="n">
        <x:f>'Detailed data'!F758</x:f>
        <x:v>2390</x:v>
      </x:c>
      <x:c r="F16" s="13" t="n">
        <x:f>IF(E16="","",D16/E16)</x:f>
        <x:v>21.628849797293583</x:v>
      </x:c>
    </x:row>
    <x:row r="17" ht="24" customHeight="1">
      <x:c r="A17" s="2" t="str">
        <x:v>Quebec</x:v>
      </x:c>
      <x:c r="B17" s="10" t="n">
        <x:f>'Detailed data'!D765</x:f>
        <x:v>476870</x:v>
      </x:c>
      <x:c r="C17" s="10" t="n">
        <x:f>'Detailed data'!E765</x:f>
        <x:v>15658595000</x:v>
      </x:c>
      <x:c r="D17" s="10" t="n">
        <x:f>'Detailed data'!H765</x:f>
        <x:v>32836.19225365404</x:v>
      </x:c>
      <x:c r="E17" s="10" t="n">
        <x:f>'Detailed data'!F765</x:f>
        <x:v>1900</x:v>
      </x:c>
      <x:c r="F17" s="13" t="n">
        <x:f>IF(E17="","",D17/E17)</x:f>
        <x:v>17.2822064492916</x:v>
      </x:c>
    </x:row>
    <x:row r="18" ht="24" customHeight="1">
      <x:c r="A18" s="2" t="str">
        <x:v>Saskatchewan</x:v>
      </x:c>
      <x:c r="B18" s="10" t="n">
        <x:f>'Detailed data'!D772</x:f>
        <x:v>80770</x:v>
      </x:c>
      <x:c r="C18" s="10" t="n">
        <x:f>'Detailed data'!E772</x:f>
        <x:v>4371490000</x:v>
      </x:c>
      <x:c r="D18" s="10" t="n">
        <x:f>'Detailed data'!H772</x:f>
        <x:v>54122.69406958029</x:v>
      </x:c>
      <x:c r="E18" s="10" t="n">
        <x:f>'Detailed data'!F772</x:f>
        <x:v>1970</x:v>
      </x:c>
      <x:c r="F18" s="13" t="n">
        <x:f>IF(E18="","",D18/E18)</x:f>
        <x:v>27.473448766284413</x:v>
      </x:c>
    </x:row>
    <x:row r="19" ht="24" customHeight="1">
      <x:c r="A19" s="2" t="str">
        <x:v>Yukon</x:v>
      </x:c>
      <x:c r="B19" s="10" t="n">
        <x:f>'Detailed data'!D779</x:f>
        <x:v>2140</x:v>
      </x:c>
      <x:c r="C19" s="10" t="n">
        <x:f>'Detailed data'!E779</x:f>
        <x:v>68225000</x:v>
      </x:c>
      <x:c r="D19" s="10" t="n">
        <x:f>'Detailed data'!H779</x:f>
        <x:v>31880.841121495327</x:v>
      </x:c>
      <x:c r="E19" s="10" t="n">
        <x:f>'Detailed data'!F779</x:f>
        <x:v>2040</x:v>
      </x:c>
      <x:c r="F19" s="13" t="n">
        <x:f>IF(E19="","",D19/E19)</x:f>
        <x:v>15.62786329485065</x:v>
      </x:c>
    </x:row>
    <x:row r="20" ht="24" customHeight="1">
      <x:c r="A20" s="2"/>
      <x:c r="B20" s="2"/>
      <x:c r="C20" s="2"/>
      <x:c r="D20" s="2"/>
      <x:c r="E20" s="2"/>
      <x:c r="F2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1" topLeftCell="D2" activePane="bottomRight" state="frozen"/>
    </x:sheetView>
  </x:sheetViews>
  <x:sheetFormatPr defaultRowHeight="15"/>
  <x:cols>
    <x:col min="1" max="1" width="10" hidden="0" customWidth="1"/>
    <x:col min="2" max="2" width="29" hidden="0" customWidth="1"/>
    <x:col min="3" max="3" width="43" hidden="0" customWidth="1"/>
    <x:col min="4" max="4" width="16" hidden="0" customWidth="1"/>
    <x:col min="5" max="5" width="22" hidden="0" customWidth="1"/>
    <x:col min="6" max="6" width="17" hidden="0" customWidth="1"/>
    <x:col min="7" max="7" width="13" hidden="0" customWidth="1"/>
    <x:col min="8" max="8" width="19" hidden="0" customWidth="1"/>
    <x:col min="9" max="9" width="25" hidden="0" customWidth="1"/>
    <x:col min="10" max="10" width="22" hidden="0" customWidth="1"/>
    <x:col min="11" max="11" width="22" hidden="0" customWidth="1"/>
    <x:col min="12" max="12" width="18" hidden="0" customWidth="1"/>
    <x:col min="13" max="13" width="18" hidden="0" customWidth="1"/>
    <x:col min="14" max="14" width="17" hidden="0" customWidth="1"/>
  </x:cols>
  <x:sheetData>
    <x:row r="1" ht="44" customHeight="1">
      <x:c r="A1" s="8" t="str">
        <x:v>Year</x:v>
      </x:c>
      <x:c r="B1" s="8" t="str">
        <x:v>Geography</x:v>
      </x:c>
      <x:c r="C1" s="8" t="str">
        <x:v>Income excluding capital gains</x:v>
      </x:c>
      <x:c r="D1" s="8" t="str">
        <x:v>Recipients</x:v>
      </x:c>
      <x:c r="E1" s="8" t="str">
        <x:v>Reported gains CAD</x:v>
      </x:c>
      <x:c r="F1" s="8" t="str">
        <x:v>Median gain CAD</x:v>
      </x:c>
      <x:c r="G1" s="8" t="str">
        <x:v>Annual CPI</x:v>
      </x:c>
      <x:c r="H1" s="8" t="str">
        <x:v>Mean gain CAD</x:v>
      </x:c>
      <x:c r="I1" s="8" t="str">
        <x:v>Gains in 2023 CAD</x:v>
      </x:c>
      <x:c r="J1" s="8" t="str">
        <x:v>Mean in 2023 CAD</x:v>
      </x:c>
      <x:c r="K1" s="8" t="str">
        <x:v>Median in 2023 CAD</x:v>
      </x:c>
      <x:c r="L1" s="8" t="str">
        <x:v>Recipient share</x:v>
      </x:c>
      <x:c r="M1" s="8" t="str">
        <x:v>Gain share</x:v>
      </x:c>
      <x:c r="N1" s="8" t="str">
        <x:v>Availability</x:v>
      </x:c>
    </x:row>
    <x:row r="2" ht="24" customHeight="1">
      <x:c r="A2" s="2" t="n">
        <x:v>2016</x:v>
      </x:c>
      <x:c r="B2" s="2" t="str">
        <x:v>Alberta</x:v>
      </x:c>
      <x:c r="C2" s="2" t="str">
        <x:v>All income groups</x:v>
      </x:c>
      <x:c r="D2" s="10" t="n">
        <x:v>302930</x:v>
      </x:c>
      <x:c r="E2" s="10" t="n">
        <x:v>5657085000</x:v>
      </x:c>
      <x:c r="F2" s="10" t="n">
        <x:v>1410</x:v>
      </x:c>
      <x:c r="G2" s="11" t="n">
        <x:v>128.4</x:v>
      </x:c>
      <x:c r="H2" s="12" t="n">
        <x:f>E2/D2</x:f>
        <x:v>18674.561779949163</x:v>
      </x:c>
      <x:c r="I2" s="12" t="n">
        <x:f>E2*157.1/G2</x:f>
        <x:v>6921558049.06542</x:v>
      </x:c>
      <x:c r="J2" s="12" t="n">
        <x:f>H2*157.1/G2</x:f>
        <x:v>22848.70448309979</x:v>
      </x:c>
      <x:c r="K2" s="12" t="n">
        <x:f>IF(F2="","",F2*157.1/G2)</x:f>
        <x:v>1725.163551401869</x:v>
      </x:c>
      <x:c r="L2" s="14" t="n">
        <x:f>D2/D$2</x:f>
        <x:v>1</x:v>
      </x:c>
      <x:c r="M2" s="14" t="n">
        <x:f>E2/E$2</x:f>
        <x:v>1</x:v>
      </x:c>
      <x:c r="N2" s="2" t="str">
        <x:v>available</x:v>
      </x:c>
    </x:row>
    <x:row r="3" ht="24" customHeight="1">
      <x:c r="A3" s="2" t="n">
        <x:v>2016</x:v>
      </x:c>
      <x:c r="B3" s="2" t="str">
        <x:v>Alberta</x:v>
      </x:c>
      <x:c r="C3" s="2" t="str">
        <x:v>$100,000 and over</x:v>
      </x:c>
      <x:c r="D3" s="10" t="n">
        <x:v>85690</x:v>
      </x:c>
      <x:c r="E3" s="10" t="n">
        <x:v>2618840000</x:v>
      </x:c>
      <x:c r="F3" s="10" t="n">
        <x:v>1720</x:v>
      </x:c>
      <x:c r="G3" s="11" t="n">
        <x:v>128.4</x:v>
      </x:c>
      <x:c r="H3" s="12" t="n">
        <x:f>E3/D3</x:f>
        <x:v>30561.79250787723</x:v>
      </x:c>
      <x:c r="I3" s="12" t="n">
        <x:f>E3*157.1/G3</x:f>
        <x:v>3204203769.4704046</x:v>
      </x:c>
      <x:c r="J3" s="12" t="n">
        <x:f>H3*157.1/G3</x:f>
        <x:v>37392.971985884054</x:v>
      </x:c>
      <x:c r="K3" s="12" t="n">
        <x:f>IF(F3="","",F3*157.1/G3)</x:f>
        <x:v>2104.454828660436</x:v>
      </x:c>
      <x:c r="L3" s="14" t="n">
        <x:f>D3/D$2</x:f>
        <x:v>0.2828706301785891</x:v>
      </x:c>
      <x:c r="M3" s="14" t="n">
        <x:f>E3/E$2</x:f>
        <x:v>0.4629309971478244</x:v>
      </x:c>
      <x:c r="N3" s="2" t="str">
        <x:v>available</x:v>
      </x:c>
    </x:row>
    <x:row r="4" ht="24" customHeight="1">
      <x:c r="A4" s="2" t="n">
        <x:v>2016</x:v>
      </x:c>
      <x:c r="B4" s="2" t="str">
        <x:v>Alberta</x:v>
      </x:c>
      <x:c r="C4" s="2" t="str">
        <x:v>$20,000 to $39,999</x:v>
      </x:c>
      <x:c r="D4" s="10" t="n">
        <x:v>61310</x:v>
      </x:c>
      <x:c r="E4" s="10" t="n">
        <x:v>746825000</x:v>
      </x:c>
      <x:c r="F4" s="10" t="n">
        <x:v>1380</x:v>
      </x:c>
      <x:c r="G4" s="11" t="n">
        <x:v>128.4</x:v>
      </x:c>
      <x:c r="H4" s="12" t="n">
        <x:f>E4/D4</x:f>
        <x:v>12181.1286902626</x:v>
      </x:c>
      <x:c r="I4" s="12" t="n">
        <x:f>E4*157.1/G4</x:f>
        <x:v>913755510.1246105</x:v>
      </x:c>
      <x:c r="J4" s="12" t="n">
        <x:f>H4*157.1/G4</x:f>
        <x:v>14903.857610905407</x:v>
      </x:c>
      <x:c r="K4" s="12" t="n">
        <x:f>IF(F4="","",F4*157.1/G4)</x:f>
        <x:v>1688.4579439252336</x:v>
      </x:c>
      <x:c r="L4" s="14" t="n">
        <x:f>D4/D$2</x:f>
        <x:v>0.2023899910870498</x:v>
      </x:c>
      <x:c r="M4" s="14" t="n">
        <x:f>E4/E$2</x:f>
        <x:v>0.13201587036433074</x:v>
      </x:c>
      <x:c r="N4" s="2" t="str">
        <x:v>available</x:v>
      </x:c>
    </x:row>
    <x:row r="5" ht="24" customHeight="1">
      <x:c r="A5" s="2" t="n">
        <x:v>2016</x:v>
      </x:c>
      <x:c r="B5" s="2" t="str">
        <x:v>Alberta</x:v>
      </x:c>
      <x:c r="C5" s="2" t="str">
        <x:v>$40,000 to $59,999</x:v>
      </x:c>
      <x:c r="D5" s="10" t="n">
        <x:v>49450</x:v>
      </x:c>
      <x:c r="E5" s="10" t="n">
        <x:v>639150000</x:v>
      </x:c>
      <x:c r="F5" s="10" t="n">
        <x:v>1400</x:v>
      </x:c>
      <x:c r="G5" s="11" t="n">
        <x:v>128.4</x:v>
      </x:c>
      <x:c r="H5" s="12" t="n">
        <x:f>E5/D5</x:f>
        <x:v>12925.176946410516</x:v>
      </x:c>
      <x:c r="I5" s="12" t="n">
        <x:f>E5*157.1/G5</x:f>
        <x:v>782012967.2897196</x:v>
      </x:c>
      <x:c r="J5" s="12" t="n">
        <x:f>H5*157.1/G5</x:f>
        <x:v>15814.215718700092</x:v>
      </x:c>
      <x:c r="K5" s="12" t="n">
        <x:f>IF(F5="","",F5*157.1/G5)</x:f>
        <x:v>1712.9283489096572</x:v>
      </x:c>
      <x:c r="L5" s="14" t="n">
        <x:f>D5/D$2</x:f>
        <x:v>0.1632390321196316</x:v>
      </x:c>
      <x:c r="M5" s="14" t="n">
        <x:f>E5/E$2</x:f>
        <x:v>0.11298221610599805</x:v>
      </x:c>
      <x:c r="N5" s="2" t="str">
        <x:v>available</x:v>
      </x:c>
    </x:row>
    <x:row r="6" ht="24" customHeight="1">
      <x:c r="A6" s="2" t="n">
        <x:v>2016</x:v>
      </x:c>
      <x:c r="B6" s="2" t="str">
        <x:v>Alberta</x:v>
      </x:c>
      <x:c r="C6" s="2" t="str">
        <x:v>$60,000 to $79,999</x:v>
      </x:c>
      <x:c r="D6" s="10" t="n">
        <x:v>37470</x:v>
      </x:c>
      <x:c r="E6" s="10" t="n">
        <x:v>538640000</x:v>
      </x:c>
      <x:c r="F6" s="10" t="n">
        <x:v>1310</x:v>
      </x:c>
      <x:c r="G6" s="11" t="n">
        <x:v>128.4</x:v>
      </x:c>
      <x:c r="H6" s="12" t="n">
        <x:f>E6/D6</x:f>
        <x:v>14375.233520149453</x:v>
      </x:c>
      <x:c r="I6" s="12" t="n">
        <x:f>E6*157.1/G6</x:f>
        <x:v>659036947.0404984</x:v>
      </x:c>
      <x:c r="J6" s="12" t="n">
        <x:f>H6*157.1/G6</x:f>
        <x:v>17588.389299185976</x:v>
      </x:c>
      <x:c r="K6" s="12" t="n">
        <x:f>IF(F6="","",F6*157.1/G6)</x:f>
        <x:v>1602.8115264797507</x:v>
      </x:c>
      <x:c r="L6" s="14" t="n">
        <x:f>D6/D$2</x:f>
        <x:v>0.12369194203281286</x:v>
      </x:c>
      <x:c r="M6" s="14" t="n">
        <x:f>E6/E$2</x:f>
        <x:v>0.09521511520509238</x:v>
      </x:c>
      <x:c r="N6" s="2" t="str">
        <x:v>available</x:v>
      </x:c>
    </x:row>
    <x:row r="7" ht="24" customHeight="1">
      <x:c r="A7" s="2" t="n">
        <x:v>2016</x:v>
      </x:c>
      <x:c r="B7" s="2" t="str">
        <x:v>Alberta</x:v>
      </x:c>
      <x:c r="C7" s="2" t="str">
        <x:v>$80,000 to $99,999</x:v>
      </x:c>
      <x:c r="D7" s="10" t="n">
        <x:v>27140</x:v>
      </x:c>
      <x:c r="E7" s="10" t="n">
        <x:v>407065000</x:v>
      </x:c>
      <x:c r="F7" s="10" t="n">
        <x:v>1140</x:v>
      </x:c>
      <x:c r="G7" s="11" t="n">
        <x:v>128.4</x:v>
      </x:c>
      <x:c r="H7" s="12" t="n">
        <x:f>E7/D7</x:f>
        <x:v>14998.710390567428</x:v>
      </x:c>
      <x:c r="I7" s="12" t="n">
        <x:f>E7*157.1/G7</x:f>
        <x:v>498052270.24922115</x:v>
      </x:c>
      <x:c r="J7" s="12" t="n">
        <x:f>H7*157.1/G7</x:f>
        <x:v>18351.22587506342</x:v>
      </x:c>
      <x:c r="K7" s="12" t="n">
        <x:f>IF(F7="","",F7*157.1/G7)</x:f>
        <x:v>1394.8130841121495</x:v>
      </x:c>
      <x:c r="L7" s="14" t="n">
        <x:f>D7/D$2</x:f>
        <x:v>0.08959165483775129</x:v>
      </x:c>
      <x:c r="M7" s="14" t="n">
        <x:f>E7/E$2</x:f>
        <x:v>0.07195667026392567</x:v>
      </x:c>
      <x:c r="N7" s="2" t="str">
        <x:v>available</x:v>
      </x:c>
    </x:row>
    <x:row r="8" ht="24" customHeight="1">
      <x:c r="A8" s="2" t="n">
        <x:v>2016</x:v>
      </x:c>
      <x:c r="B8" s="2" t="str">
        <x:v>Alberta</x:v>
      </x:c>
      <x:c r="C8" s="2" t="str">
        <x:v>less than $20,000</x:v>
      </x:c>
      <x:c r="D8" s="10" t="n">
        <x:v>41860</x:v>
      </x:c>
      <x:c r="E8" s="10" t="n">
        <x:v>706565000</x:v>
      </x:c>
      <x:c r="F8" s="10" t="n">
        <x:v>1220</x:v>
      </x:c>
      <x:c r="G8" s="11" t="n">
        <x:v>128.4</x:v>
      </x:c>
      <x:c r="H8" s="12" t="n">
        <x:f>E8/D8</x:f>
        <x:v>16879.2403248925</x:v>
      </x:c>
      <x:c r="I8" s="12" t="n">
        <x:f>E8*157.1/G8</x:f>
        <x:v>864496584.8909657</x:v>
      </x:c>
      <x:c r="J8" s="12" t="n">
        <x:f>H8*157.1/G8</x:f>
        <x:v>20652.092328976723</x:v>
      </x:c>
      <x:c r="K8" s="12" t="n">
        <x:f>IF(F8="","",F8*157.1/G8)</x:f>
        <x:v>1492.6947040498442</x:v>
      </x:c>
      <x:c r="L8" s="14" t="n">
        <x:f>D8/D$2</x:f>
        <x:v>0.1381837388175486</x:v>
      </x:c>
      <x:c r="M8" s="14" t="n">
        <x:f>E8/E$2</x:f>
        <x:v>0.12489913091282878</x:v>
      </x:c>
      <x:c r="N8" s="2" t="str">
        <x:v>available</x:v>
      </x:c>
    </x:row>
    <x:row r="9" ht="24" customHeight="1">
      <x:c r="A9" s="2" t="n">
        <x:v>2016</x:v>
      </x:c>
      <x:c r="B9" s="2" t="str">
        <x:v>British Columbia</x:v>
      </x:c>
      <x:c r="C9" s="2" t="str">
        <x:v>All income groups</x:v>
      </x:c>
      <x:c r="D9" s="10" t="n">
        <x:v>429540</x:v>
      </x:c>
      <x:c r="E9" s="10" t="n">
        <x:v>10399390000</x:v>
      </x:c>
      <x:c r="F9" s="10" t="n">
        <x:v>2000</x:v>
      </x:c>
      <x:c r="G9" s="11" t="n">
        <x:v>128.4</x:v>
      </x:c>
      <x:c r="H9" s="12" t="n">
        <x:f>E9/D9</x:f>
        <x:v>24210.52754109047</x:v>
      </x:c>
      <x:c r="I9" s="12" t="n">
        <x:f>E9*157.1/G9</x:f>
        <x:v>12723864244.548286</x:v>
      </x:c>
      <x:c r="J9" s="12" t="n">
        <x:f>H9*157.1/G9</x:f>
        <x:v>29622.070690851342</x:v>
      </x:c>
      <x:c r="K9" s="12" t="n">
        <x:f>IF(F9="","",F9*157.1/G9)</x:f>
        <x:v>2447.0404984423676</x:v>
      </x:c>
      <x:c r="L9" s="14" t="n">
        <x:f>D9/D$9</x:f>
        <x:v>1</x:v>
      </x:c>
      <x:c r="M9" s="14" t="n">
        <x:f>E9/E$9</x:f>
        <x:v>1</x:v>
      </x:c>
      <x:c r="N9" s="2" t="str">
        <x:v>available</x:v>
      </x:c>
    </x:row>
    <x:row r="10" ht="24" customHeight="1">
      <x:c r="A10" s="2" t="n">
        <x:v>2016</x:v>
      </x:c>
      <x:c r="B10" s="2" t="str">
        <x:v>British Columbia</x:v>
      </x:c>
      <x:c r="C10" s="2" t="str">
        <x:v>$100,000 and over</x:v>
      </x:c>
      <x:c r="D10" s="10" t="n">
        <x:v>67400</x:v>
      </x:c>
      <x:c r="E10" s="10" t="n">
        <x:v>3873870000</x:v>
      </x:c>
      <x:c r="F10" s="10" t="n">
        <x:v>3650</x:v>
      </x:c>
      <x:c r="G10" s="11" t="n">
        <x:v>128.4</x:v>
      </x:c>
      <x:c r="H10" s="12" t="n">
        <x:f>E10/D10</x:f>
        <x:v>57475.81602373887</x:v>
      </x:c>
      <x:c r="I10" s="12" t="n">
        <x:f>E10*157.1/G10</x:f>
        <x:v>4739758387.850467</x:v>
      </x:c>
      <x:c r="J10" s="12" t="n">
        <x:f>H10*157.1/G10</x:f>
        <x:v>70322.82474555589</x:v>
      </x:c>
      <x:c r="K10" s="12" t="n">
        <x:f>IF(F10="","",F10*157.1/G10)</x:f>
        <x:v>4465.84890965732</x:v>
      </x:c>
      <x:c r="L10" s="14" t="n">
        <x:f>D10/D$9</x:f>
        <x:v>0.1569120454439633</x:v>
      </x:c>
      <x:c r="M10" s="14" t="n">
        <x:f>E10/E$9</x:f>
        <x:v>0.3725093491060533</x:v>
      </x:c>
      <x:c r="N10" s="2" t="str">
        <x:v>available</x:v>
      </x:c>
    </x:row>
    <x:row r="11" ht="24" customHeight="1">
      <x:c r="A11" s="2" t="n">
        <x:v>2016</x:v>
      </x:c>
      <x:c r="B11" s="2" t="str">
        <x:v>British Columbia</x:v>
      </x:c>
      <x:c r="C11" s="2" t="str">
        <x:v>$20,000 to $39,999</x:v>
      </x:c>
      <x:c r="D11" s="10" t="n">
        <x:v>106460</x:v>
      </x:c>
      <x:c r="E11" s="10" t="n">
        <x:v>1618085000</x:v>
      </x:c>
      <x:c r="F11" s="10" t="n">
        <x:v>1720</x:v>
      </x:c>
      <x:c r="G11" s="11" t="n">
        <x:v>128.4</x:v>
      </x:c>
      <x:c r="H11" s="12" t="n">
        <x:f>E11/D11</x:f>
        <x:v>15198.994927672366</x:v>
      </x:c>
      <x:c r="I11" s="12" t="n">
        <x:f>E11*157.1/G11</x:f>
        <x:v>1979759762.461059</x:v>
      </x:c>
      <x:c r="J11" s="12" t="n">
        <x:f>H11*157.1/G11</x:f>
        <x:v>18596.2780618172</x:v>
      </x:c>
      <x:c r="K11" s="12" t="n">
        <x:f>IF(F11="","",F11*157.1/G11)</x:f>
        <x:v>2104.454828660436</x:v>
      </x:c>
      <x:c r="L11" s="14" t="n">
        <x:f>D11/D$9</x:f>
        <x:v>0.2478465335009545</x:v>
      </x:c>
      <x:c r="M11" s="14" t="n">
        <x:f>E11/E$9</x:f>
        <x:v>0.1555942223534265</x:v>
      </x:c>
      <x:c r="N11" s="2" t="str">
        <x:v>available</x:v>
      </x:c>
    </x:row>
    <x:row r="12" ht="24" customHeight="1">
      <x:c r="A12" s="2" t="n">
        <x:v>2016</x:v>
      </x:c>
      <x:c r="B12" s="2" t="str">
        <x:v>British Columbia</x:v>
      </x:c>
      <x:c r="C12" s="2" t="str">
        <x:v>$40,000 to $59,999</x:v>
      </x:c>
      <x:c r="D12" s="10" t="n">
        <x:v>84530</x:v>
      </x:c>
      <x:c r="E12" s="10" t="n">
        <x:v>1357635000</x:v>
      </x:c>
      <x:c r="F12" s="10" t="n">
        <x:v>1860</x:v>
      </x:c>
      <x:c r="G12" s="11" t="n">
        <x:v>128.4</x:v>
      </x:c>
      <x:c r="H12" s="12" t="n">
        <x:f>E12/D12</x:f>
        <x:v>16060.984265941086</x:v>
      </x:c>
      <x:c r="I12" s="12" t="n">
        <x:f>E12*157.1/G12</x:f>
        <x:v>1661093913.5514019</x:v>
      </x:c>
      <x:c r="J12" s="12" t="n">
        <x:f>H12*157.1/G12</x:f>
        <x:v>19650.939471801747</x:v>
      </x:c>
      <x:c r="K12" s="12" t="n">
        <x:f>IF(F12="","",F12*157.1/G12)</x:f>
        <x:v>2275.7476635514017</x:v>
      </x:c>
      <x:c r="L12" s="14" t="n">
        <x:f>D12/D$9</x:f>
        <x:v>0.19679191693439493</x:v>
      </x:c>
      <x:c r="M12" s="14" t="n">
        <x:f>E12/E$9</x:f>
        <x:v>0.13054948415243586</x:v>
      </x:c>
      <x:c r="N12" s="2" t="str">
        <x:v>available</x:v>
      </x:c>
    </x:row>
    <x:row r="13" ht="24" customHeight="1">
      <x:c r="A13" s="2" t="n">
        <x:v>2016</x:v>
      </x:c>
      <x:c r="B13" s="2" t="str">
        <x:v>British Columbia</x:v>
      </x:c>
      <x:c r="C13" s="2" t="str">
        <x:v>$60,000 to $79,999</x:v>
      </x:c>
      <x:c r="D13" s="10" t="n">
        <x:v>55590</x:v>
      </x:c>
      <x:c r="E13" s="10" t="n">
        <x:v>1015705000</x:v>
      </x:c>
      <x:c r="F13" s="10" t="n">
        <x:v>2000</x:v>
      </x:c>
      <x:c r="G13" s="11" t="n">
        <x:v>128.4</x:v>
      </x:c>
      <x:c r="H13" s="12" t="n">
        <x:f>E13/D13</x:f>
        <x:v>18271.36175571146</x:v>
      </x:c>
      <x:c r="I13" s="12" t="n">
        <x:f>E13*157.1/G13</x:f>
        <x:v>1242735634.7352026</x:v>
      </x:c>
      <x:c r="J13" s="12" t="n">
        <x:f>H13*157.1/G13</x:f>
        <x:v>22355.38108895849</x:v>
      </x:c>
      <x:c r="K13" s="12" t="n">
        <x:f>IF(F13="","",F13*157.1/G13)</x:f>
        <x:v>2447.0404984423676</x:v>
      </x:c>
      <x:c r="L13" s="14" t="n">
        <x:f>D13/D$9</x:f>
        <x:v>0.12941751641290683</x:v>
      </x:c>
      <x:c r="M13" s="14" t="n">
        <x:f>E13/E$9</x:f>
        <x:v>0.0976696710095496</x:v>
      </x:c>
      <x:c r="N13" s="2" t="str">
        <x:v>available</x:v>
      </x:c>
    </x:row>
    <x:row r="14" ht="24" customHeight="1">
      <x:c r="A14" s="2" t="n">
        <x:v>2016</x:v>
      </x:c>
      <x:c r="B14" s="2" t="str">
        <x:v>British Columbia</x:v>
      </x:c>
      <x:c r="C14" s="2" t="str">
        <x:v>$80,000 to $99,999</x:v>
      </x:c>
      <x:c r="D14" s="10" t="n">
        <x:v>34140</x:v>
      </x:c>
      <x:c r="E14" s="10" t="n">
        <x:v>698000000</x:v>
      </x:c>
      <x:c r="F14" s="10" t="n">
        <x:v>2010</x:v>
      </x:c>
      <x:c r="G14" s="11" t="n">
        <x:v>128.4</x:v>
      </x:c>
      <x:c r="H14" s="12" t="n">
        <x:f>E14/D14</x:f>
        <x:v>20445.22554188635</x:v>
      </x:c>
      <x:c r="I14" s="12" t="n">
        <x:f>E14*157.1/G14</x:f>
        <x:v>854017133.9563862</x:v>
      </x:c>
      <x:c r="J14" s="12" t="n">
        <x:f>H14*157.1/G14</x:f>
        <x:v>25015.147450392094</x:v>
      </x:c>
      <x:c r="K14" s="12" t="n">
        <x:f>IF(F14="","",F14*157.1/G14)</x:f>
        <x:v>2459.275700934579</x:v>
      </x:c>
      <x:c r="L14" s="14" t="n">
        <x:f>D14/D$9</x:f>
        <x:v>0.07948037435396005</x:v>
      </x:c>
      <x:c r="M14" s="14" t="n">
        <x:f>E14/E$9</x:f>
        <x:v>0.06711932142173724</x:v>
      </x:c>
      <x:c r="N14" s="2" t="str">
        <x:v>available</x:v>
      </x:c>
    </x:row>
    <x:row r="15" ht="24" customHeight="1">
      <x:c r="A15" s="2" t="n">
        <x:v>2016</x:v>
      </x:c>
      <x:c r="B15" s="2" t="str">
        <x:v>British Columbia</x:v>
      </x:c>
      <x:c r="C15" s="2" t="str">
        <x:v>less than $20,000</x:v>
      </x:c>
      <x:c r="D15" s="10" t="n">
        <x:v>81420</x:v>
      </x:c>
      <x:c r="E15" s="10" t="n">
        <x:v>1836090000</x:v>
      </x:c>
      <x:c r="F15" s="10" t="n">
        <x:v>1770</x:v>
      </x:c>
      <x:c r="G15" s="11" t="n">
        <x:v>128.4</x:v>
      </x:c>
      <x:c r="H15" s="12" t="n">
        <x:f>E15/D15</x:f>
        <x:v>22550.84745762712</x:v>
      </x:c>
      <x:c r="I15" s="12" t="n">
        <x:f>E15*157.1/G15</x:f>
        <x:v>2246493294.3925233</x:v>
      </x:c>
      <x:c r="J15" s="12" t="n">
        <x:f>H15*157.1/G15</x:f>
        <x:v>27591.418501504828</x:v>
      </x:c>
      <x:c r="K15" s="12" t="n">
        <x:f>IF(F15="","",F15*157.1/G15)</x:f>
        <x:v>2165.6308411214955</x:v>
      </x:c>
      <x:c r="L15" s="14" t="n">
        <x:f>D15/D$9</x:f>
        <x:v>0.18955161335382037</x:v>
      </x:c>
      <x:c r="M15" s="14" t="n">
        <x:f>E15/E$9</x:f>
        <x:v>0.17655747115936607</x:v>
      </x:c>
      <x:c r="N15" s="2" t="str">
        <x:v>available</x:v>
      </x:c>
    </x:row>
    <x:row r="16" ht="24" customHeight="1">
      <x:c r="A16" s="2" t="n">
        <x:v>2016</x:v>
      </x:c>
      <x:c r="B16" s="2" t="str">
        <x:v>Canada</x:v>
      </x:c>
      <x:c r="C16" s="2" t="str">
        <x:v>All income groups</x:v>
      </x:c>
      <x:c r="D16" s="10" t="n">
        <x:v>2622350</x:v>
      </x:c>
      <x:c r="E16" s="10" t="n">
        <x:v>49321415000</x:v>
      </x:c>
      <x:c r="F16" s="10" t="n">
        <x:v>1490</x:v>
      </x:c>
      <x:c r="G16" s="11" t="n">
        <x:v>128.4</x:v>
      </x:c>
      <x:c r="H16" s="12" t="n">
        <x:f>E16/D16</x:f>
        <x:v>18808.09769862909</x:v>
      </x:c>
      <x:c r="I16" s="12" t="n">
        <x:f>E16*157.1/G16</x:f>
        <x:v>60345749972.74143</x:v>
      </x:c>
      <x:c r="J16" s="12" t="n">
        <x:f>H16*157.1/G16</x:f>
        <x:v>23012.088383603037</x:v>
      </x:c>
      <x:c r="K16" s="12" t="n">
        <x:f>IF(F16="","",F16*157.1/G16)</x:f>
        <x:v>1823.0451713395637</x:v>
      </x:c>
      <x:c r="L16" s="14" t="n">
        <x:f>D16/D$16</x:f>
        <x:v>1</x:v>
      </x:c>
      <x:c r="M16" s="14" t="n">
        <x:f>E16/E$16</x:f>
        <x:v>1</x:v>
      </x:c>
      <x:c r="N16" s="2" t="str">
        <x:v>available</x:v>
      </x:c>
    </x:row>
    <x:row r="17" ht="24" customHeight="1">
      <x:c r="A17" s="2" t="n">
        <x:v>2016</x:v>
      </x:c>
      <x:c r="B17" s="2" t="str">
        <x:v>Canada</x:v>
      </x:c>
      <x:c r="C17" s="2" t="str">
        <x:v>$100,000 and over</x:v>
      </x:c>
      <x:c r="D17" s="10" t="n">
        <x:v>502910</x:v>
      </x:c>
      <x:c r="E17" s="10" t="n">
        <x:v>20675145000</x:v>
      </x:c>
      <x:c r="F17" s="10" t="n">
        <x:v>2540</x:v>
      </x:c>
      <x:c r="G17" s="11" t="n">
        <x:v>128.4</x:v>
      </x:c>
      <x:c r="H17" s="12" t="n">
        <x:f>E17/D17</x:f>
        <x:v>41111.02384124396</x:v>
      </x:c>
      <x:c r="I17" s="12" t="n">
        <x:f>E17*157.1/G17</x:f>
        <x:v>25296458563.08411</x:v>
      </x:c>
      <x:c r="J17" s="12" t="n">
        <x:f>H17*157.1/G17</x:f>
        <x:v>50300.170135976834</x:v>
      </x:c>
      <x:c r="K17" s="12" t="n">
        <x:f>IF(F17="","",F17*157.1/G17)</x:f>
        <x:v>3107.7414330218066</x:v>
      </x:c>
      <x:c r="L17" s="14" t="n">
        <x:f>D17/D$16</x:f>
        <x:v>0.19177836673212958</x:v>
      </x:c>
      <x:c r="M17" s="14" t="n">
        <x:f>E17/E$16</x:f>
        <x:v>0.419192048727718</x:v>
      </x:c>
      <x:c r="N17" s="2" t="str">
        <x:v>available</x:v>
      </x:c>
    </x:row>
    <x:row r="18" ht="24" customHeight="1">
      <x:c r="A18" s="2" t="n">
        <x:v>2016</x:v>
      </x:c>
      <x:c r="B18" s="2" t="str">
        <x:v>Canada</x:v>
      </x:c>
      <x:c r="C18" s="2" t="str">
        <x:v>$20,000 to $39,999</x:v>
      </x:c>
      <x:c r="D18" s="10" t="n">
        <x:v>610990</x:v>
      </x:c>
      <x:c r="E18" s="10" t="n">
        <x:v>7062185000</x:v>
      </x:c>
      <x:c r="F18" s="10" t="n">
        <x:v>1310</x:v>
      </x:c>
      <x:c r="G18" s="11" t="n">
        <x:v>128.4</x:v>
      </x:c>
      <x:c r="H18" s="12" t="n">
        <x:f>E18/D18</x:f>
        <x:v>11558.593430334375</x:v>
      </x:c>
      <x:c r="I18" s="12" t="n">
        <x:f>E18*157.1/G18</x:f>
        <x:v>8640726351.246105</x:v>
      </x:c>
      <x:c r="J18" s="12" t="n">
        <x:f>H18*157.1/G18</x:f>
        <x:v>14142.173114529052</x:v>
      </x:c>
      <x:c r="K18" s="12" t="n">
        <x:f>IF(F18="","",F18*157.1/G18)</x:f>
        <x:v>1602.8115264797507</x:v>
      </x:c>
      <x:c r="L18" s="14" t="n">
        <x:f>D18/D$16</x:f>
        <x:v>0.23299330752950598</x:v>
      </x:c>
      <x:c r="M18" s="14" t="n">
        <x:f>E18/E$16</x:f>
        <x:v>0.14318699088418285</x:v>
      </x:c>
      <x:c r="N18" s="2" t="str">
        <x:v>available</x:v>
      </x:c>
    </x:row>
    <x:row r="19" ht="24" customHeight="1">
      <x:c r="A19" s="2" t="n">
        <x:v>2016</x:v>
      </x:c>
      <x:c r="B19" s="2" t="str">
        <x:v>Canada</x:v>
      </x:c>
      <x:c r="C19" s="2" t="str">
        <x:v>$40,000 to $59,999</x:v>
      </x:c>
      <x:c r="D19" s="10" t="n">
        <x:v>509450</x:v>
      </x:c>
      <x:c r="E19" s="10" t="n">
        <x:v>6196400000</x:v>
      </x:c>
      <x:c r="F19" s="10" t="n">
        <x:v>1330</x:v>
      </x:c>
      <x:c r="G19" s="11" t="n">
        <x:v>128.4</x:v>
      </x:c>
      <x:c r="H19" s="12" t="n">
        <x:f>E19/D19</x:f>
        <x:v>12162.920796937875</x:v>
      </x:c>
      <x:c r="I19" s="12" t="n">
        <x:f>E19*157.1/G19</x:f>
        <x:v>7581420872.274143</x:v>
      </x:c>
      <x:c r="J19" s="12" t="n">
        <x:f>H19*157.1/G19</x:f>
        <x:v>14881.579884726947</x:v>
      </x:c>
      <x:c r="K19" s="12" t="n">
        <x:f>IF(F19="","",F19*157.1/G19)</x:f>
        <x:v>1627.2819314641745</x:v>
      </x:c>
      <x:c r="L19" s="14" t="n">
        <x:f>D19/D$16</x:f>
        <x:v>0.19427231300169695</x:v>
      </x:c>
      <x:c r="M19" s="14" t="n">
        <x:f>E19/E$16</x:f>
        <x:v>0.12563305412060866</x:v>
      </x:c>
      <x:c r="N19" s="2" t="str">
        <x:v>available</x:v>
      </x:c>
    </x:row>
    <x:row r="20" ht="24" customHeight="1">
      <x:c r="A20" s="2" t="n">
        <x:v>2016</x:v>
      </x:c>
      <x:c r="B20" s="2" t="str">
        <x:v>Canada</x:v>
      </x:c>
      <x:c r="C20" s="2" t="str">
        <x:v>$60,000 to $79,999</x:v>
      </x:c>
      <x:c r="D20" s="10" t="n">
        <x:v>353350</x:v>
      </x:c>
      <x:c r="E20" s="10" t="n">
        <x:v>4840425000</x:v>
      </x:c>
      <x:c r="F20" s="10" t="n">
        <x:v>1420</x:v>
      </x:c>
      <x:c r="G20" s="11" t="n">
        <x:v>128.4</x:v>
      </x:c>
      <x:c r="H20" s="12" t="n">
        <x:f>E20/D20</x:f>
        <x:v>13698.669874062543</x:v>
      </x:c>
      <x:c r="I20" s="12" t="n">
        <x:f>E20*157.1/G20</x:f>
        <x:v>5922358002.336449</x:v>
      </x:c>
      <x:c r="J20" s="12" t="n">
        <x:f>H20*157.1/G20</x:f>
        <x:v>16760.599978311722</x:v>
      </x:c>
      <x:c r="K20" s="12" t="n">
        <x:f>IF(F20="","",F20*157.1/G20)</x:f>
        <x:v>1737.398753894081</x:v>
      </x:c>
      <x:c r="L20" s="14" t="n">
        <x:f>D20/D$16</x:f>
        <x:v>0.1347455526531546</x:v>
      </x:c>
      <x:c r="M20" s="14" t="n">
        <x:f>E20/E$16</x:f>
        <x:v>0.09814043250786701</x:v>
      </x:c>
      <x:c r="N20" s="2" t="str">
        <x:v>available</x:v>
      </x:c>
    </x:row>
    <x:row r="21" ht="24" customHeight="1">
      <x:c r="A21" s="2" t="n">
        <x:v>2016</x:v>
      </x:c>
      <x:c r="B21" s="2" t="str">
        <x:v>Canada</x:v>
      </x:c>
      <x:c r="C21" s="2" t="str">
        <x:v>$80,000 to $99,999</x:v>
      </x:c>
      <x:c r="D21" s="10" t="n">
        <x:v>231220</x:v>
      </x:c>
      <x:c r="E21" s="10" t="n">
        <x:v>3565150000</x:v>
      </x:c>
      <x:c r="F21" s="10" t="n">
        <x:v>1430</x:v>
      </x:c>
      <x:c r="G21" s="11" t="n">
        <x:v>128.4</x:v>
      </x:c>
      <x:c r="H21" s="12" t="n">
        <x:f>E21/D21</x:f>
        <x:v>15418.865150073523</x:v>
      </x:c>
      <x:c r="I21" s="12" t="n">
        <x:f>E21*157.1/G21</x:f>
        <x:v>4362033216.510903</x:v>
      </x:c>
      <x:c r="J21" s="12" t="n">
        <x:f>H21*157.1/G21</x:f>
        <x:v>18865.29373112578</x:v>
      </x:c>
      <x:c r="K21" s="12" t="n">
        <x:f>IF(F21="","",F21*157.1/G21)</x:f>
        <x:v>1749.6339563862928</x:v>
      </x:c>
      <x:c r="L21" s="14" t="n">
        <x:f>D21/D$16</x:f>
        <x:v>0.08817282208705932</x:v>
      </x:c>
      <x:c r="M21" s="14" t="n">
        <x:f>E21/E$16</x:f>
        <x:v>0.07228401699342973</x:v>
      </x:c>
      <x:c r="N21" s="2" t="str">
        <x:v>available</x:v>
      </x:c>
    </x:row>
    <x:row r="22" ht="24" customHeight="1">
      <x:c r="A22" s="2" t="n">
        <x:v>2016</x:v>
      </x:c>
      <x:c r="B22" s="2" t="str">
        <x:v>Canada</x:v>
      </x:c>
      <x:c r="C22" s="2" t="str">
        <x:v>less than $20,000</x:v>
      </x:c>
      <x:c r="D22" s="10" t="n">
        <x:v>414430</x:v>
      </x:c>
      <x:c r="E22" s="10" t="n">
        <x:v>6982110000</x:v>
      </x:c>
      <x:c r="F22" s="10" t="n">
        <x:v>1290</x:v>
      </x:c>
      <x:c r="G22" s="11" t="n">
        <x:v>128.4</x:v>
      </x:c>
      <x:c r="H22" s="12" t="n">
        <x:f>E22/D22</x:f>
        <x:v>16847.50138744782</x:v>
      </x:c>
      <x:c r="I22" s="12" t="n">
        <x:f>E22*157.1/G22</x:f>
        <x:v>8542752967.28972</x:v>
      </x:c>
      <x:c r="J22" s="12" t="n">
        <x:f>H22*157.1/G22</x:f>
        <x:v>20613.259096324397</x:v>
      </x:c>
      <x:c r="K22" s="12" t="n">
        <x:f>IF(F22="","",F22*157.1/G22)</x:f>
        <x:v>1578.3411214953271</x:v>
      </x:c>
      <x:c r="L22" s="14" t="n">
        <x:f>D22/D$16</x:f>
        <x:v>0.15803763799645357</x:v>
      </x:c>
      <x:c r="M22" s="14" t="n">
        <x:f>E22/E$16</x:f>
        <x:v>0.14156345676619375</x:v>
      </x:c>
      <x:c r="N22" s="2" t="str">
        <x:v>available</x:v>
      </x:c>
    </x:row>
    <x:row r="23" ht="24" customHeight="1">
      <x:c r="A23" s="2" t="n">
        <x:v>2016</x:v>
      </x:c>
      <x:c r="B23" s="2" t="str">
        <x:v>Manitoba</x:v>
      </x:c>
      <x:c r="C23" s="2" t="str">
        <x:v>All income groups</x:v>
      </x:c>
      <x:c r="D23" s="10" t="n">
        <x:v>84930</x:v>
      </x:c>
      <x:c r="E23" s="10" t="n">
        <x:v>1559650000</x:v>
      </x:c>
      <x:c r="F23" s="10" t="n">
        <x:v>1180</x:v>
      </x:c>
      <x:c r="G23" s="11" t="n">
        <x:v>128.4</x:v>
      </x:c>
      <x:c r="H23" s="12" t="n">
        <x:f>E23/D23</x:f>
        <x:v>18363.94677970093</x:v>
      </x:c>
      <x:c r="I23" s="12" t="n">
        <x:f>E23*157.1/G23</x:f>
        <x:v>1908263356.6978192</x:v>
      </x:c>
      <x:c r="J23" s="12" t="n">
        <x:f>H23*157.1/G23</x:f>
        <x:v>22468.660740584237</x:v>
      </x:c>
      <x:c r="K23" s="12" t="n">
        <x:f>IF(F23="","",F23*157.1/G23)</x:f>
        <x:v>1443.7538940809968</x:v>
      </x:c>
      <x:c r="L23" s="14" t="n">
        <x:f>D23/D$23</x:f>
        <x:v>1</x:v>
      </x:c>
      <x:c r="M23" s="14" t="n">
        <x:f>E23/E$23</x:f>
        <x:v>1</x:v>
      </x:c>
      <x:c r="N23" s="2" t="str">
        <x:v>available</x:v>
      </x:c>
    </x:row>
    <x:row r="24" ht="24" customHeight="1">
      <x:c r="A24" s="2" t="n">
        <x:v>2016</x:v>
      </x:c>
      <x:c r="B24" s="2" t="str">
        <x:v>Manitoba</x:v>
      </x:c>
      <x:c r="C24" s="2" t="str">
        <x:v>$100,000 and over</x:v>
      </x:c>
      <x:c r="D24" s="10" t="n">
        <x:v>12100</x:v>
      </x:c>
      <x:c r="E24" s="10" t="n">
        <x:v>526165000</x:v>
      </x:c>
      <x:c r="F24" s="10" t="n">
        <x:v>2060</x:v>
      </x:c>
      <x:c r="G24" s="11" t="n">
        <x:v>128.4</x:v>
      </x:c>
      <x:c r="H24" s="12" t="n">
        <x:f>E24/D24</x:f>
        <x:v>43484.710743801654</x:v>
      </x:c>
      <x:c r="I24" s="12" t="n">
        <x:f>E24*157.1/G24</x:f>
        <x:v>643773531.9314642</x:v>
      </x:c>
      <x:c r="J24" s="12" t="n">
        <x:f>H24*157.1/G24</x:f>
        <x:v>53204.42412656728</x:v>
      </x:c>
      <x:c r="K24" s="12" t="n">
        <x:f>IF(F24="","",F24*157.1/G24)</x:f>
        <x:v>2520.4517133956383</x:v>
      </x:c>
      <x:c r="L24" s="14" t="n">
        <x:f>D24/D$23</x:f>
        <x:v>0.1424702696338161</x:v>
      </x:c>
      <x:c r="M24" s="14" t="n">
        <x:f>E24/E$23</x:f>
        <x:v>0.3373609463661719</x:v>
      </x:c>
      <x:c r="N24" s="2" t="str">
        <x:v>available</x:v>
      </x:c>
    </x:row>
    <x:row r="25" ht="24" customHeight="1">
      <x:c r="A25" s="2" t="n">
        <x:v>2016</x:v>
      </x:c>
      <x:c r="B25" s="2" t="str">
        <x:v>Manitoba</x:v>
      </x:c>
      <x:c r="C25" s="2" t="str">
        <x:v>$20,000 to $39,999</x:v>
      </x:c>
      <x:c r="D25" s="10" t="n">
        <x:v>22440</x:v>
      </x:c>
      <x:c r="E25" s="10" t="n">
        <x:v>288455000</x:v>
      </x:c>
      <x:c r="F25" s="10" t="n">
        <x:v>1120</x:v>
      </x:c>
      <x:c r="G25" s="11" t="n">
        <x:v>128.4</x:v>
      </x:c>
      <x:c r="H25" s="12" t="n">
        <x:f>E25/D25</x:f>
        <x:v>12854.500891265598</x:v>
      </x:c>
      <x:c r="I25" s="12" t="n">
        <x:f>E25*157.1/G25</x:f>
        <x:v>352930533.4890966</x:v>
      </x:c>
      <x:c r="J25" s="12" t="n">
        <x:f>H25*157.1/G25</x:f>
        <x:v>15727.742134095213</x:v>
      </x:c>
      <x:c r="K25" s="12" t="n">
        <x:f>IF(F25="","",F25*157.1/G25)</x:f>
        <x:v>1370.342679127726</x:v>
      </x:c>
      <x:c r="L25" s="14" t="n">
        <x:f>D25/D$23</x:f>
        <x:v>0.26421759095725894</x:v>
      </x:c>
      <x:c r="M25" s="14" t="n">
        <x:f>E25/E$23</x:f>
        <x:v>0.18494854614817427</x:v>
      </x:c>
      <x:c r="N25" s="2" t="str">
        <x:v>available</x:v>
      </x:c>
    </x:row>
    <x:row r="26" ht="24" customHeight="1">
      <x:c r="A26" s="2" t="n">
        <x:v>2016</x:v>
      </x:c>
      <x:c r="B26" s="2" t="str">
        <x:v>Manitoba</x:v>
      </x:c>
      <x:c r="C26" s="2" t="str">
        <x:v>$40,000 to $59,999</x:v>
      </x:c>
      <x:c r="D26" s="10" t="n">
        <x:v>17970</x:v>
      </x:c>
      <x:c r="E26" s="10" t="n">
        <x:v>226060000</x:v>
      </x:c>
      <x:c r="F26" s="10" t="n">
        <x:v>1150</x:v>
      </x:c>
      <x:c r="G26" s="11" t="n">
        <x:v>128.4</x:v>
      </x:c>
      <x:c r="H26" s="12" t="n">
        <x:f>E26/D26</x:f>
        <x:v>12579.855314412911</x:v>
      </x:c>
      <x:c r="I26" s="12" t="n">
        <x:f>E26*157.1/G26</x:f>
        <x:v>276588987.5389408</x:v>
      </x:c>
      <x:c r="J26" s="12" t="n">
        <x:f>H26*157.1/G26</x:f>
        <x:v>15391.707709456916</x:v>
      </x:c>
      <x:c r="K26" s="12" t="n">
        <x:f>IF(F26="","",F26*157.1/G26)</x:f>
        <x:v>1407.0482866043612</x:v>
      </x:c>
      <x:c r="L26" s="14" t="n">
        <x:f>D26/D$23</x:f>
        <x:v>0.2115860120098905</x:v>
      </x:c>
      <x:c r="M26" s="14" t="n">
        <x:f>E26/E$23</x:f>
        <x:v>0.14494277562273586</x:v>
      </x:c>
      <x:c r="N26" s="2" t="str">
        <x:v>available</x:v>
      </x:c>
    </x:row>
    <x:row r="27" ht="24" customHeight="1">
      <x:c r="A27" s="2" t="n">
        <x:v>2016</x:v>
      </x:c>
      <x:c r="B27" s="2" t="str">
        <x:v>Manitoba</x:v>
      </x:c>
      <x:c r="C27" s="2" t="str">
        <x:v>$60,000 to $79,999</x:v>
      </x:c>
      <x:c r="D27" s="10" t="n">
        <x:v>11320</x:v>
      </x:c>
      <x:c r="E27" s="10" t="n">
        <x:v>160445000</x:v>
      </x:c>
      <x:c r="F27" s="10" t="n">
        <x:v>1110</x:v>
      </x:c>
      <x:c r="G27" s="11" t="n">
        <x:v>128.4</x:v>
      </x:c>
      <x:c r="H27" s="12" t="n">
        <x:f>E27/D27</x:f>
        <x:v>14173.586572438162</x:v>
      </x:c>
      <x:c r="I27" s="12" t="n">
        <x:f>E27*157.1/G27</x:f>
        <x:v>196307706.38629282</x:v>
      </x:c>
      <x:c r="J27" s="12" t="n">
        <x:f>H27*157.1/G27</x:f>
        <x:v>17341.67017546756</x:v>
      </x:c>
      <x:c r="K27" s="12" t="n">
        <x:f>IF(F27="","",F27*157.1/G27)</x:f>
        <x:v>1358.1074766355139</x:v>
      </x:c>
      <x:c r="L27" s="14" t="n">
        <x:f>D27/D$23</x:f>
        <x:v>0.13328623572353704</x:v>
      </x:c>
      <x:c r="M27" s="14" t="n">
        <x:f>E27/E$23</x:f>
        <x:v>0.1028724393293367</x:v>
      </x:c>
      <x:c r="N27" s="2" t="str">
        <x:v>available</x:v>
      </x:c>
    </x:row>
    <x:row r="28" ht="24" customHeight="1">
      <x:c r="A28" s="2" t="n">
        <x:v>2016</x:v>
      </x:c>
      <x:c r="B28" s="2" t="str">
        <x:v>Manitoba</x:v>
      </x:c>
      <x:c r="C28" s="2" t="str">
        <x:v>$80,000 to $99,999</x:v>
      </x:c>
      <x:c r="D28" s="10" t="n">
        <x:v>7270</x:v>
      </x:c>
      <x:c r="E28" s="10" t="n">
        <x:v>121975000</x:v>
      </x:c>
      <x:c r="F28" s="10" t="n">
        <x:v>1030</x:v>
      </x:c>
      <x:c r="G28" s="11" t="n">
        <x:v>128.4</x:v>
      </x:c>
      <x:c r="H28" s="12" t="n">
        <x:f>E28/D28</x:f>
        <x:v>16777.854195323245</x:v>
      </x:c>
      <x:c r="I28" s="12" t="n">
        <x:f>E28*157.1/G28</x:f>
        <x:v>149238882.39875388</x:v>
      </x:c>
      <x:c r="J28" s="12" t="n">
        <x:f>H28*157.1/G28</x:f>
        <x:v>20528.044346458577</x:v>
      </x:c>
      <x:c r="K28" s="12" t="n">
        <x:f>IF(F28="","",F28*157.1/G28)</x:f>
        <x:v>1260.2258566978192</x:v>
      </x:c>
      <x:c r="L28" s="14" t="n">
        <x:f>D28/D$23</x:f>
        <x:v>0.08559990580478041</x:v>
      </x:c>
      <x:c r="M28" s="14" t="n">
        <x:f>E28/E$23</x:f>
        <x:v>0.07820664892764402</x:v>
      </x:c>
      <x:c r="N28" s="2" t="str">
        <x:v>available</x:v>
      </x:c>
    </x:row>
    <x:row r="29" ht="24" customHeight="1">
      <x:c r="A29" s="2" t="n">
        <x:v>2016</x:v>
      </x:c>
      <x:c r="B29" s="2" t="str">
        <x:v>Manitoba</x:v>
      </x:c>
      <x:c r="C29" s="2" t="str">
        <x:v>less than $20,000</x:v>
      </x:c>
      <x:c r="D29" s="10" t="n">
        <x:v>13840</x:v>
      </x:c>
      <x:c r="E29" s="10" t="n">
        <x:v>236550000</x:v>
      </x:c>
      <x:c r="F29" s="10" t="n">
        <x:v>970</x:v>
      </x:c>
      <x:c r="G29" s="11" t="n">
        <x:v>128.4</x:v>
      </x:c>
      <x:c r="H29" s="12" t="n">
        <x:f>E29/D29</x:f>
        <x:v>17091.763005780347</x:v>
      </x:c>
      <x:c r="I29" s="12" t="n">
        <x:f>E29*157.1/G29</x:f>
        <x:v>289423714.95327103</x:v>
      </x:c>
      <x:c r="J29" s="12" t="n">
        <x:f>H29*157.1/G29</x:f>
        <x:v>20912.118132461776</x:v>
      </x:c>
      <x:c r="K29" s="12" t="n">
        <x:f>IF(F29="","",F29*157.1/G29)</x:f>
        <x:v>1186.8146417445482</x:v>
      </x:c>
      <x:c r="L29" s="14" t="n">
        <x:f>D29/D$23</x:f>
        <x:v>0.16295772989520782</x:v>
      </x:c>
      <x:c r="M29" s="14" t="n">
        <x:f>E29/E$23</x:f>
        <x:v>0.15166864360593724</x:v>
      </x:c>
      <x:c r="N29" s="2" t="str">
        <x:v>available</x:v>
      </x:c>
    </x:row>
    <x:row r="30" ht="24" customHeight="1">
      <x:c r="A30" s="2" t="n">
        <x:v>2016</x:v>
      </x:c>
      <x:c r="B30" s="2" t="str">
        <x:v>New Brunswick</x:v>
      </x:c>
      <x:c r="C30" s="2" t="str">
        <x:v>All income groups</x:v>
      </x:c>
      <x:c r="D30" s="10" t="n">
        <x:v>34590</x:v>
      </x:c>
      <x:c r="E30" s="10" t="n">
        <x:v>437780000</x:v>
      </x:c>
      <x:c r="F30" s="10" t="n">
        <x:v>1190</x:v>
      </x:c>
      <x:c r="G30" s="11" t="n">
        <x:v>128.4</x:v>
      </x:c>
      <x:c r="H30" s="12" t="n">
        <x:f>E30/D30</x:f>
        <x:v>12656.259034403007</x:v>
      </x:c>
      <x:c r="I30" s="12" t="n">
        <x:f>E30*157.1/G30</x:f>
        <x:v>535632694.7040498</x:v>
      </x:c>
      <x:c r="J30" s="12" t="n">
        <x:f>H30*157.1/G30</x:f>
        <x:v>15485.189207980624</x:v>
      </x:c>
      <x:c r="K30" s="12" t="n">
        <x:f>IF(F30="","",F30*157.1/G30)</x:f>
        <x:v>1455.9890965732086</x:v>
      </x:c>
      <x:c r="L30" s="14" t="n">
        <x:f>D30/D$30</x:f>
        <x:v>1</x:v>
      </x:c>
      <x:c r="M30" s="14" t="n">
        <x:f>E30/E$30</x:f>
        <x:v>1</x:v>
      </x:c>
      <x:c r="N30" s="2" t="str">
        <x:v>available</x:v>
      </x:c>
    </x:row>
    <x:row r="31" ht="24" customHeight="1">
      <x:c r="A31" s="2" t="n">
        <x:v>2016</x:v>
      </x:c>
      <x:c r="B31" s="2" t="str">
        <x:v>New Brunswick</x:v>
      </x:c>
      <x:c r="C31" s="2" t="str">
        <x:v>$100,000 and over</x:v>
      </x:c>
      <x:c r="D31" s="10" t="n">
        <x:v>4770</x:v>
      </x:c>
      <x:c r="E31" s="10" t="n">
        <x:v>155865000</x:v>
      </x:c>
      <x:c r="F31" s="10" t="n">
        <x:v>1940</x:v>
      </x:c>
      <x:c r="G31" s="11" t="n">
        <x:v>128.4</x:v>
      </x:c>
      <x:c r="H31" s="12" t="n">
        <x:f>E31/D31</x:f>
        <x:v>32676.100628930817</x:v>
      </x:c>
      <x:c r="I31" s="12" t="n">
        <x:f>E31*157.1/G31</x:f>
        <x:v>190703983.6448598</x:v>
      </x:c>
      <x:c r="J31" s="12" t="n">
        <x:f>H31*157.1/G31</x:f>
        <x:v>39979.870785085914</x:v>
      </x:c>
      <x:c r="K31" s="12" t="n">
        <x:f>IF(F31="","",F31*157.1/G31)</x:f>
        <x:v>2373.6292834890965</x:v>
      </x:c>
      <x:c r="L31" s="14" t="n">
        <x:f>D31/D$30</x:f>
        <x:v>0.13790112749349523</x:v>
      </x:c>
      <x:c r="M31" s="14" t="n">
        <x:f>E31/E$30</x:f>
        <x:v>0.3560349947462196</x:v>
      </x:c>
      <x:c r="N31" s="2" t="str">
        <x:v>available</x:v>
      </x:c>
    </x:row>
    <x:row r="32" ht="24" customHeight="1">
      <x:c r="A32" s="2" t="n">
        <x:v>2016</x:v>
      </x:c>
      <x:c r="B32" s="2" t="str">
        <x:v>New Brunswick</x:v>
      </x:c>
      <x:c r="C32" s="2" t="str">
        <x:v>$20,000 to $39,999</x:v>
      </x:c>
      <x:c r="D32" s="10" t="n">
        <x:v>8710</x:v>
      </x:c>
      <x:c r="E32" s="10" t="n">
        <x:v>69115000</x:v>
      </x:c>
      <x:c r="F32" s="10" t="n">
        <x:v>1070</x:v>
      </x:c>
      <x:c r="G32" s="11" t="n">
        <x:v>128.4</x:v>
      </x:c>
      <x:c r="H32" s="12" t="n">
        <x:f>E32/D32</x:f>
        <x:v>7935.1320321469575</x:v>
      </x:c>
      <x:c r="I32" s="12" t="n">
        <x:f>E32*157.1/G32</x:f>
        <x:v>84563602.02492212</x:v>
      </x:c>
      <x:c r="J32" s="12" t="n">
        <x:f>H32*157.1/G32</x:f>
        <x:v>9708.794721575443</x:v>
      </x:c>
      <x:c r="K32" s="12" t="n">
        <x:f>IF(F32="","",F32*157.1/G32)</x:f>
        <x:v>1309.1666666666665</x:v>
      </x:c>
      <x:c r="L32" s="14" t="n">
        <x:f>D32/D$30</x:f>
        <x:v>0.2518068806013299</x:v>
      </x:c>
      <x:c r="M32" s="14" t="n">
        <x:f>E32/E$30</x:f>
        <x:v>0.15787610215176573</x:v>
      </x:c>
      <x:c r="N32" s="2" t="str">
        <x:v>available</x:v>
      </x:c>
    </x:row>
    <x:row r="33" ht="24" customHeight="1">
      <x:c r="A33" s="2" t="n">
        <x:v>2016</x:v>
      </x:c>
      <x:c r="B33" s="2" t="str">
        <x:v>New Brunswick</x:v>
      </x:c>
      <x:c r="C33" s="2" t="str">
        <x:v>$40,000 to $59,999</x:v>
      </x:c>
      <x:c r="D33" s="10" t="n">
        <x:v>7890</x:v>
      </x:c>
      <x:c r="E33" s="10" t="n">
        <x:v>68720000</x:v>
      </x:c>
      <x:c r="F33" s="10" t="n">
        <x:v>1030</x:v>
      </x:c>
      <x:c r="G33" s="11" t="n">
        <x:v>128.4</x:v>
      </x:c>
      <x:c r="H33" s="12" t="n">
        <x:f>E33/D33</x:f>
        <x:v>8709.759188846641</x:v>
      </x:c>
      <x:c r="I33" s="12" t="n">
        <x:f>E33*157.1/G33</x:f>
        <x:v>84080311.52647975</x:v>
      </x:c>
      <x:c r="J33" s="12" t="n">
        <x:f>H33*157.1/G33</x:f>
        <x:v>10656.566733394138</x:v>
      </x:c>
      <x:c r="K33" s="12" t="n">
        <x:f>IF(F33="","",F33*157.1/G33)</x:f>
        <x:v>1260.2258566978192</x:v>
      </x:c>
      <x:c r="L33" s="14" t="n">
        <x:f>D33/D$30</x:f>
        <x:v>0.22810060711188204</x:v>
      </x:c>
      <x:c r="M33" s="14" t="n">
        <x:f>E33/E$30</x:f>
        <x:v>0.15697382246790625</x:v>
      </x:c>
      <x:c r="N33" s="2" t="str">
        <x:v>available</x:v>
      </x:c>
    </x:row>
    <x:row r="34" ht="24" customHeight="1">
      <x:c r="A34" s="2" t="n">
        <x:v>2016</x:v>
      </x:c>
      <x:c r="B34" s="2" t="str">
        <x:v>New Brunswick</x:v>
      </x:c>
      <x:c r="C34" s="2" t="str">
        <x:v>$60,000 to $79,999</x:v>
      </x:c>
      <x:c r="D34" s="10" t="n">
        <x:v>5010</x:v>
      </x:c>
      <x:c r="E34" s="10" t="n">
        <x:v>51080000</x:v>
      </x:c>
      <x:c r="F34" s="10" t="n">
        <x:v>1100</x:v>
      </x:c>
      <x:c r="G34" s="11" t="n">
        <x:v>128.4</x:v>
      </x:c>
      <x:c r="H34" s="12" t="n">
        <x:f>E34/D34</x:f>
        <x:v>10195.608782435129</x:v>
      </x:c>
      <x:c r="I34" s="12" t="n">
        <x:f>E34*157.1/G34</x:f>
        <x:v>62497414.33021807</x:v>
      </x:c>
      <x:c r="J34" s="12" t="n">
        <x:f>H34*157.1/G34</x:f>
        <x:v>12474.533798446719</x:v>
      </x:c>
      <x:c r="K34" s="12" t="n">
        <x:f>IF(F34="","",F34*157.1/G34)</x:f>
        <x:v>1345.872274143302</x:v>
      </x:c>
      <x:c r="L34" s="14" t="n">
        <x:f>D34/D$30</x:f>
        <x:v>0.1448395490026019</x:v>
      </x:c>
      <x:c r="M34" s="14" t="n">
        <x:f>E34/E$30</x:f>
        <x:v>0.11667961076339714</x:v>
      </x:c>
      <x:c r="N34" s="2" t="str">
        <x:v>available</x:v>
      </x:c>
    </x:row>
    <x:row r="35" ht="24" customHeight="1">
      <x:c r="A35" s="2" t="n">
        <x:v>2016</x:v>
      </x:c>
      <x:c r="B35" s="2" t="str">
        <x:v>New Brunswick</x:v>
      </x:c>
      <x:c r="C35" s="2" t="str">
        <x:v>$80,000 to $99,999</x:v>
      </x:c>
      <x:c r="D35" s="10" t="n">
        <x:v>2750</x:v>
      </x:c>
      <x:c r="E35" s="10" t="n">
        <x:v>40555000</x:v>
      </x:c>
      <x:c r="F35" s="10" t="n">
        <x:v>1430</x:v>
      </x:c>
      <x:c r="G35" s="11" t="n">
        <x:v>128.4</x:v>
      </x:c>
      <x:c r="H35" s="12" t="n">
        <x:f>E35/D35</x:f>
        <x:v>14747.272727272728</x:v>
      </x:c>
      <x:c r="I35" s="12" t="n">
        <x:f>E35*157.1/G35</x:f>
        <x:v>49619863.70716511</x:v>
      </x:c>
      <x:c r="J35" s="12" t="n">
        <x:f>H35*157.1/G35</x:f>
        <x:v>18043.586802605492</x:v>
      </x:c>
      <x:c r="K35" s="12" t="n">
        <x:f>IF(F35="","",F35*157.1/G35)</x:f>
        <x:v>1749.6339563862928</x:v>
      </x:c>
      <x:c r="L35" s="14" t="n">
        <x:f>D35/D$30</x:f>
        <x:v>0.07950274645851402</x:v>
      </x:c>
      <x:c r="M35" s="14" t="n">
        <x:f>E35/E$30</x:f>
        <x:v>0.09263785463017954</x:v>
      </x:c>
      <x:c r="N35" s="2" t="str">
        <x:v>available</x:v>
      </x:c>
    </x:row>
    <x:row r="36" ht="24" customHeight="1">
      <x:c r="A36" s="2" t="n">
        <x:v>2016</x:v>
      </x:c>
      <x:c r="B36" s="2" t="str">
        <x:v>New Brunswick</x:v>
      </x:c>
      <x:c r="C36" s="2" t="str">
        <x:v>less than $20,000</x:v>
      </x:c>
      <x:c r="D36" s="10" t="n">
        <x:v>5470</x:v>
      </x:c>
      <x:c r="E36" s="10" t="n">
        <x:v>52445000</x:v>
      </x:c>
      <x:c r="F36" s="10" t="n">
        <x:v>1090</x:v>
      </x:c>
      <x:c r="G36" s="11" t="n">
        <x:v>128.4</x:v>
      </x:c>
      <x:c r="H36" s="12" t="n">
        <x:f>E36/D36</x:f>
        <x:v>9587.751371115173</x:v>
      </x:c>
      <x:c r="I36" s="12" t="n">
        <x:f>E36*157.1/G36</x:f>
        <x:v>64167519.47040498</x:v>
      </x:c>
      <x:c r="J36" s="12" t="n">
        <x:f>H36*157.1/G36</x:f>
        <x:v>11730.807947057583</x:v>
      </x:c>
      <x:c r="K36" s="12" t="n">
        <x:f>IF(F36="","",F36*157.1/G36)</x:f>
        <x:v>1333.6370716510903</x:v>
      </x:c>
      <x:c r="L36" s="14" t="n">
        <x:f>D36/D$30</x:f>
        <x:v>0.1581381902283897</x:v>
      </x:c>
      <x:c r="M36" s="14" t="n">
        <x:f>E36/E$30</x:f>
        <x:v>0.11979761524053177</x:v>
      </x:c>
      <x:c r="N36" s="2" t="str">
        <x:v>available</x:v>
      </x:c>
    </x:row>
    <x:row r="37" ht="24" customHeight="1">
      <x:c r="A37" s="2" t="n">
        <x:v>2016</x:v>
      </x:c>
      <x:c r="B37" s="2" t="str">
        <x:v>Newfoundland and Labrador</x:v>
      </x:c>
      <x:c r="C37" s="2" t="str">
        <x:v>All income groups</x:v>
      </x:c>
      <x:c r="D37" s="10" t="n">
        <x:v>19210</x:v>
      </x:c>
      <x:c r="E37" s="10" t="n">
        <x:v>256145000</x:v>
      </x:c>
      <x:c r="F37" s="10" t="n">
        <x:v>970</x:v>
      </x:c>
      <x:c r="G37" s="11" t="n">
        <x:v>128.4</x:v>
      </x:c>
      <x:c r="H37" s="12" t="n">
        <x:f>E37/D37</x:f>
        <x:v>13333.940655908382</x:v>
      </x:c>
      <x:c r="I37" s="12" t="n">
        <x:f>E37*157.1/G37</x:f>
        <x:v>313398594.23676014</x:v>
      </x:c>
      <x:c r="J37" s="12" t="n">
        <x:f>H37*157.1/G37</x:f>
        <x:v>16314.346394417496</x:v>
      </x:c>
      <x:c r="K37" s="12" t="n">
        <x:f>IF(F37="","",F37*157.1/G37)</x:f>
        <x:v>1186.8146417445482</x:v>
      </x:c>
      <x:c r="L37" s="14" t="n">
        <x:f>D37/D$37</x:f>
        <x:v>1</x:v>
      </x:c>
      <x:c r="M37" s="14" t="n">
        <x:f>E37/E$37</x:f>
        <x:v>1</x:v>
      </x:c>
      <x:c r="N37" s="2" t="str">
        <x:v>available</x:v>
      </x:c>
    </x:row>
    <x:row r="38" ht="24" customHeight="1">
      <x:c r="A38" s="2" t="n">
        <x:v>2016</x:v>
      </x:c>
      <x:c r="B38" s="2" t="str">
        <x:v>Newfoundland and Labrador</x:v>
      </x:c>
      <x:c r="C38" s="2" t="str">
        <x:v>$100,000 and over</x:v>
      </x:c>
      <x:c r="D38" s="10" t="n">
        <x:v>4570</x:v>
      </x:c>
      <x:c r="E38" s="10" t="n">
        <x:v>112095000</x:v>
      </x:c>
      <x:c r="F38" s="10" t="n">
        <x:v>1280</x:v>
      </x:c>
      <x:c r="G38" s="11" t="n">
        <x:v>128.4</x:v>
      </x:c>
      <x:c r="H38" s="12" t="n">
        <x:f>E38/D38</x:f>
        <x:v>24528.44638949672</x:v>
      </x:c>
      <x:c r="I38" s="12" t="n">
        <x:f>E38*157.1/G38</x:f>
        <x:v>137150502.33644858</x:v>
      </x:c>
      <x:c r="J38" s="12" t="n">
        <x:f>H38*157.1/G38</x:f>
        <x:v>30011.05083948547</x:v>
      </x:c>
      <x:c r="K38" s="12" t="n">
        <x:f>IF(F38="","",F38*157.1/G38)</x:f>
        <x:v>1566.105919003115</x:v>
      </x:c>
      <x:c r="L38" s="14" t="n">
        <x:f>D38/D$37</x:f>
        <x:v>0.23789692868297763</x:v>
      </x:c>
      <x:c r="M38" s="14" t="n">
        <x:f>E38/E$37</x:f>
        <x:v>0.43762322122235453</x:v>
      </x:c>
      <x:c r="N38" s="2" t="str">
        <x:v>available</x:v>
      </x:c>
    </x:row>
    <x:row r="39" ht="24" customHeight="1">
      <x:c r="A39" s="2" t="n">
        <x:v>2016</x:v>
      </x:c>
      <x:c r="B39" s="2" t="str">
        <x:v>Newfoundland and Labrador</x:v>
      </x:c>
      <x:c r="C39" s="2" t="str">
        <x:v>$20,000 to $39,999</x:v>
      </x:c>
      <x:c r="D39" s="10" t="n">
        <x:v>3900</x:v>
      </x:c>
      <x:c r="E39" s="10" t="n">
        <x:v>41040000</x:v>
      </x:c>
      <x:c r="F39" s="10" t="n">
        <x:v>860</x:v>
      </x:c>
      <x:c r="G39" s="11" t="n">
        <x:v>128.4</x:v>
      </x:c>
      <x:c r="H39" s="12" t="n">
        <x:f>E39/D39</x:f>
        <x:v>10523.076923076924</x:v>
      </x:c>
      <x:c r="I39" s="12" t="n">
        <x:f>E39*157.1/G39</x:f>
        <x:v>50213271.028037384</x:v>
      </x:c>
      <x:c r="J39" s="12" t="n">
        <x:f>H39*157.1/G39</x:f>
        <x:v>12875.197699496764</x:v>
      </x:c>
      <x:c r="K39" s="12" t="n">
        <x:f>IF(F39="","",F39*157.1/G39)</x:f>
        <x:v>1052.227414330218</x:v>
      </x:c>
      <x:c r="L39" s="14" t="n">
        <x:f>D39/D$37</x:f>
        <x:v>0.2030192608016658</x:v>
      </x:c>
      <x:c r="M39" s="14" t="n">
        <x:f>E39/E$37</x:f>
        <x:v>0.16022174939975403</x:v>
      </x:c>
      <x:c r="N39" s="2" t="str">
        <x:v>available</x:v>
      </x:c>
    </x:row>
    <x:row r="40" ht="24" customHeight="1">
      <x:c r="A40" s="2" t="n">
        <x:v>2016</x:v>
      </x:c>
      <x:c r="B40" s="2" t="str">
        <x:v>Newfoundland and Labrador</x:v>
      </x:c>
      <x:c r="C40" s="2" t="str">
        <x:v>$40,000 to $59,999</x:v>
      </x:c>
      <x:c r="D40" s="10" t="n">
        <x:v>3960</x:v>
      </x:c>
      <x:c r="E40" s="10" t="n">
        <x:v>28340000</x:v>
      </x:c>
      <x:c r="F40" s="10" t="n">
        <x:v>890</x:v>
      </x:c>
      <x:c r="G40" s="11" t="n">
        <x:v>128.4</x:v>
      </x:c>
      <x:c r="H40" s="12" t="n">
        <x:f>E40/D40</x:f>
        <x:v>7156.565656565656</x:v>
      </x:c>
      <x:c r="I40" s="12" t="n">
        <x:f>E40*157.1/G40</x:f>
        <x:v>34674563.862928346</x:v>
      </x:c>
      <x:c r="J40" s="12" t="n">
        <x:f>H40*157.1/G40</x:f>
        <x:v>8756.202995688976</x:v>
      </x:c>
      <x:c r="K40" s="12" t="n">
        <x:f>IF(F40="","",F40*157.1/G40)</x:f>
        <x:v>1088.9330218068535</x:v>
      </x:c>
      <x:c r="L40" s="14" t="n">
        <x:f>D40/D$37</x:f>
        <x:v>0.20614263404476835</x:v>
      </x:c>
      <x:c r="M40" s="14" t="n">
        <x:f>E40/E$37</x:f>
        <x:v>0.11064045755333893</x:v>
      </x:c>
      <x:c r="N40" s="2" t="str">
        <x:v>available</x:v>
      </x:c>
    </x:row>
    <x:row r="41" ht="24" customHeight="1">
      <x:c r="A41" s="2" t="n">
        <x:v>2016</x:v>
      </x:c>
      <x:c r="B41" s="2" t="str">
        <x:v>Newfoundland and Labrador</x:v>
      </x:c>
      <x:c r="C41" s="2" t="str">
        <x:v>$60,000 to $79,999</x:v>
      </x:c>
      <x:c r="D41" s="10" t="n">
        <x:v>2570</x:v>
      </x:c>
      <x:c r="E41" s="10" t="n">
        <x:v>30770000</x:v>
      </x:c>
      <x:c r="F41" s="10" t="n">
        <x:v>920</x:v>
      </x:c>
      <x:c r="G41" s="11" t="n">
        <x:v>128.4</x:v>
      </x:c>
      <x:c r="H41" s="12" t="n">
        <x:f>E41/D41</x:f>
        <x:v>11972.762645914398</x:v>
      </x:c>
      <x:c r="I41" s="12" t="n">
        <x:f>E41*157.1/G41</x:f>
        <x:v>37647718.06853583</x:v>
      </x:c>
      <x:c r="J41" s="12" t="n">
        <x:f>H41*157.1/G41</x:f>
        <x:v>14648.917536395262</x:v>
      </x:c>
      <x:c r="K41" s="12" t="n">
        <x:f>IF(F41="","",F41*157.1/G41)</x:f>
        <x:v>1125.638629283489</x:v>
      </x:c>
      <x:c r="L41" s="14" t="n">
        <x:f>D41/D$37</x:f>
        <x:v>0.13378448724622594</x:v>
      </x:c>
      <x:c r="M41" s="14" t="n">
        <x:f>E41/E$37</x:f>
        <x:v>0.1201272716625349</x:v>
      </x:c>
      <x:c r="N41" s="2" t="str">
        <x:v>available</x:v>
      </x:c>
    </x:row>
    <x:row r="42" ht="24" customHeight="1">
      <x:c r="A42" s="2" t="n">
        <x:v>2016</x:v>
      </x:c>
      <x:c r="B42" s="2" t="str">
        <x:v>Newfoundland and Labrador</x:v>
      </x:c>
      <x:c r="C42" s="2" t="str">
        <x:v>$80,000 to $99,999</x:v>
      </x:c>
      <x:c r="D42" s="10" t="n">
        <x:v>1750</x:v>
      </x:c>
      <x:c r="E42" s="10" t="n">
        <x:v>22415000</x:v>
      </x:c>
      <x:c r="F42" s="10" t="n">
        <x:v>860</x:v>
      </x:c>
      <x:c r="G42" s="11" t="n">
        <x:v>128.4</x:v>
      </x:c>
      <x:c r="H42" s="12" t="n">
        <x:f>E42/D42</x:f>
        <x:v>12808.57142857143</x:v>
      </x:c>
      <x:c r="I42" s="12" t="n">
        <x:f>E42*157.1/G42</x:f>
        <x:v>27425206.386292834</x:v>
      </x:c>
      <x:c r="J42" s="12" t="n">
        <x:f>H42*157.1/G42</x:f>
        <x:v>15671.546506453047</x:v>
      </x:c>
      <x:c r="K42" s="12" t="n">
        <x:f>IF(F42="","",F42*157.1/G42)</x:f>
        <x:v>1052.227414330218</x:v>
      </x:c>
      <x:c r="L42" s="14" t="n">
        <x:f>D42/D$37</x:f>
        <x:v>0.09109838625715773</x:v>
      </x:c>
      <x:c r="M42" s="14" t="n">
        <x:f>E42/E$37</x:f>
        <x:v>0.08750902808955865</x:v>
      </x:c>
      <x:c r="N42" s="2" t="str">
        <x:v>available</x:v>
      </x:c>
    </x:row>
    <x:row r="43" ht="24" customHeight="1">
      <x:c r="A43" s="2" t="n">
        <x:v>2016</x:v>
      </x:c>
      <x:c r="B43" s="2" t="str">
        <x:v>Newfoundland and Labrador</x:v>
      </x:c>
      <x:c r="C43" s="2" t="str">
        <x:v>less than $20,000</x:v>
      </x:c>
      <x:c r="D43" s="10" t="n">
        <x:v>2480</x:v>
      </x:c>
      <x:c r="E43" s="10" t="n">
        <x:v>21490000</x:v>
      </x:c>
      <x:c r="F43" s="10" t="n">
        <x:v>950</x:v>
      </x:c>
      <x:c r="G43" s="11" t="n">
        <x:v>128.4</x:v>
      </x:c>
      <x:c r="H43" s="12" t="n">
        <x:f>E43/D43</x:f>
        <x:v>8665.322580645161</x:v>
      </x:c>
      <x:c r="I43" s="12" t="n">
        <x:f>E43*157.1/G43</x:f>
        <x:v>26293450.15576324</x:v>
      </x:c>
      <x:c r="J43" s="12" t="n">
        <x:f>H43*157.1/G43</x:f>
        <x:v>10602.197643452917</x:v>
      </x:c>
      <x:c r="K43" s="12" t="n">
        <x:f>IF(F43="","",F43*157.1/G43)</x:f>
        <x:v>1162.3442367601247</x:v>
      </x:c>
      <x:c r="L43" s="14" t="n">
        <x:f>D43/D$37</x:f>
        <x:v>0.1290994273815721</x:v>
      </x:c>
      <x:c r="M43" s="14" t="n">
        <x:f>E43/E$37</x:f>
        <x:v>0.08389779226609928</x:v>
      </x:c>
      <x:c r="N43" s="2" t="str">
        <x:v>available</x:v>
      </x:c>
    </x:row>
    <x:row r="44" ht="24" customHeight="1">
      <x:c r="A44" s="2" t="n">
        <x:v>2016</x:v>
      </x:c>
      <x:c r="B44" s="2" t="str">
        <x:v>Northwest Territories</x:v>
      </x:c>
      <x:c r="C44" s="2" t="str">
        <x:v>All income groups</x:v>
      </x:c>
      <x:c r="D44" s="10" t="n">
        <x:v>1390</x:v>
      </x:c>
      <x:c r="E44" s="10" t="n">
        <x:v>15960000</x:v>
      </x:c>
      <x:c r="F44" s="10" t="n">
        <x:v>860</x:v>
      </x:c>
      <x:c r="G44" s="11" t="n">
        <x:v>128.4</x:v>
      </x:c>
      <x:c r="H44" s="12" t="n">
        <x:f>E44/D44</x:f>
        <x:v>11482.01438848921</x:v>
      </x:c>
      <x:c r="I44" s="12" t="n">
        <x:f>E44*157.1/G44</x:f>
        <x:v>19527383.177570093</x:v>
      </x:c>
      <x:c r="J44" s="12" t="n">
        <x:f>H44*157.1/G44</x:f>
        <x:v>14048.477106165534</x:v>
      </x:c>
      <x:c r="K44" s="12" t="n">
        <x:f>IF(F44="","",F44*157.1/G44)</x:f>
        <x:v>1052.227414330218</x:v>
      </x:c>
      <x:c r="L44" s="14" t="n">
        <x:f>D44/D$44</x:f>
        <x:v>1</x:v>
      </x:c>
      <x:c r="M44" s="14" t="n">
        <x:f>E44/E$44</x:f>
        <x:v>1</x:v>
      </x:c>
      <x:c r="N44" s="2" t="str">
        <x:v>available</x:v>
      </x:c>
    </x:row>
    <x:row r="45" ht="24" customHeight="1">
      <x:c r="A45" s="2" t="n">
        <x:v>2016</x:v>
      </x:c>
      <x:c r="B45" s="2" t="str">
        <x:v>Northwest Territories</x:v>
      </x:c>
      <x:c r="C45" s="2" t="str">
        <x:v>$100,000 and over</x:v>
      </x:c>
      <x:c r="D45" s="10" t="n">
        <x:v>630</x:v>
      </x:c>
      <x:c r="E45" s="10" t="n">
        <x:v>7320000</x:v>
      </x:c>
      <x:c r="F45" s="10" t="n">
        <x:v>1150</x:v>
      </x:c>
      <x:c r="G45" s="11" t="n">
        <x:v>128.4</x:v>
      </x:c>
      <x:c r="H45" s="12" t="n">
        <x:f>E45/D45</x:f>
        <x:v>11619.047619047618</x:v>
      </x:c>
      <x:c r="I45" s="12" t="n">
        <x:f>E45*157.1/G45</x:f>
        <x:v>8956168.224299066</x:v>
      </x:c>
      <x:c r="J45" s="12" t="n">
        <x:f>H45*157.1/G45</x:f>
        <x:v>14216.140038569943</x:v>
      </x:c>
      <x:c r="K45" s="12" t="n">
        <x:f>IF(F45="","",F45*157.1/G45)</x:f>
        <x:v>1407.0482866043612</x:v>
      </x:c>
      <x:c r="L45" s="14" t="n">
        <x:f>D45/D$44</x:f>
        <x:v>0.45323741007194246</x:v>
      </x:c>
      <x:c r="M45" s="14" t="n">
        <x:f>E45/E$44</x:f>
        <x:v>0.45864661654135336</x:v>
      </x:c>
      <x:c r="N45" s="2" t="str">
        <x:v>available</x:v>
      </x:c>
    </x:row>
    <x:row r="46" ht="24" customHeight="1">
      <x:c r="A46" s="2" t="n">
        <x:v>2016</x:v>
      </x:c>
      <x:c r="B46" s="2" t="str">
        <x:v>Northwest Territories</x:v>
      </x:c>
      <x:c r="C46" s="2" t="str">
        <x:v>$20,000 to $39,999</x:v>
      </x:c>
      <x:c r="D46" s="10" t="n">
        <x:v>160</x:v>
      </x:c>
      <x:c r="E46" s="10" t="n">
        <x:v>2360000</x:v>
      </x:c>
      <x:c r="F46" s="10" t="n">
        <x:v>320</x:v>
      </x:c>
      <x:c r="G46" s="11" t="n">
        <x:v>128.4</x:v>
      </x:c>
      <x:c r="H46" s="12" t="n">
        <x:f>E46/D46</x:f>
        <x:v>14750</x:v>
      </x:c>
      <x:c r="I46" s="12" t="n">
        <x:f>E46*157.1/G46</x:f>
        <x:v>2887507.7881619935</x:v>
      </x:c>
      <x:c r="J46" s="12" t="n">
        <x:f>H46*157.1/G46</x:f>
        <x:v>18046.92367601246</x:v>
      </x:c>
      <x:c r="K46" s="12" t="n">
        <x:f>IF(F46="","",F46*157.1/G46)</x:f>
        <x:v>391.5264797507788</x:v>
      </x:c>
      <x:c r="L46" s="14" t="n">
        <x:f>D46/D$44</x:f>
        <x:v>0.11510791366906475</x:v>
      </x:c>
      <x:c r="M46" s="14" t="n">
        <x:f>E46/E$44</x:f>
        <x:v>0.14786967418546365</x:v>
      </x:c>
      <x:c r="N46" s="2" t="str">
        <x:v>available</x:v>
      </x:c>
    </x:row>
    <x:row r="47" ht="24" customHeight="1">
      <x:c r="A47" s="2" t="n">
        <x:v>2016</x:v>
      </x:c>
      <x:c r="B47" s="2" t="str">
        <x:v>Northwest Territories</x:v>
      </x:c>
      <x:c r="C47" s="2" t="str">
        <x:v>$40,000 to $59,999</x:v>
      </x:c>
      <x:c r="D47" s="10" t="n">
        <x:v>160</x:v>
      </x:c>
      <x:c r="E47" s="10" t="n">
        <x:v>1560000</x:v>
      </x:c>
      <x:c r="F47" s="10" t="n">
        <x:v>280</x:v>
      </x:c>
      <x:c r="G47" s="11" t="n">
        <x:v>128.4</x:v>
      </x:c>
      <x:c r="H47" s="12" t="n">
        <x:f>E47/D47</x:f>
        <x:v>9750</x:v>
      </x:c>
      <x:c r="I47" s="12" t="n">
        <x:f>E47*157.1/G47</x:f>
        <x:v>1908691.5887850467</x:v>
      </x:c>
      <x:c r="J47" s="12" t="n">
        <x:f>H47*157.1/G47</x:f>
        <x:v>11929.322429906542</x:v>
      </x:c>
      <x:c r="K47" s="12" t="n">
        <x:f>IF(F47="","",F47*157.1/G47)</x:f>
        <x:v>342.5856697819315</x:v>
      </x:c>
      <x:c r="L47" s="14" t="n">
        <x:f>D47/D$44</x:f>
        <x:v>0.11510791366906475</x:v>
      </x:c>
      <x:c r="M47" s="14" t="n">
        <x:f>E47/E$44</x:f>
        <x:v>0.09774436090225563</x:v>
      </x:c>
      <x:c r="N47" s="2" t="str">
        <x:v>available</x:v>
      </x:c>
    </x:row>
    <x:row r="48" ht="24" customHeight="1">
      <x:c r="A48" s="2" t="n">
        <x:v>2016</x:v>
      </x:c>
      <x:c r="B48" s="2" t="str">
        <x:v>Northwest Territories</x:v>
      </x:c>
      <x:c r="C48" s="2" t="str">
        <x:v>$60,000 to $79,999</x:v>
      </x:c>
      <x:c r="D48" s="10" t="n">
        <x:v>170</x:v>
      </x:c>
      <x:c r="E48" s="10" t="n">
        <x:v>1810000</x:v>
      </x:c>
      <x:c r="F48" s="10" t="n">
        <x:v>790</x:v>
      </x:c>
      <x:c r="G48" s="11" t="n">
        <x:v>128.4</x:v>
      </x:c>
      <x:c r="H48" s="12" t="n">
        <x:f>E48/D48</x:f>
        <x:v>10647.058823529413</x:v>
      </x:c>
      <x:c r="I48" s="12" t="n">
        <x:f>E48*157.1/G48</x:f>
        <x:v>2214571.6510903426</x:v>
      </x:c>
      <x:c r="J48" s="12" t="n">
        <x:f>H48*157.1/G48</x:f>
        <x:v>13026.892065237309</x:v>
      </x:c>
      <x:c r="K48" s="12" t="n">
        <x:f>IF(F48="","",F48*157.1/G48)</x:f>
        <x:v>966.5809968847352</x:v>
      </x:c>
      <x:c r="L48" s="14" t="n">
        <x:f>D48/D$44</x:f>
        <x:v>0.1223021582733813</x:v>
      </x:c>
      <x:c r="M48" s="14" t="n">
        <x:f>E48/E$44</x:f>
        <x:v>0.11340852130325814</x:v>
      </x:c>
      <x:c r="N48" s="2" t="str">
        <x:v>available</x:v>
      </x:c>
    </x:row>
    <x:row r="49" ht="24" customHeight="1">
      <x:c r="A49" s="2" t="n">
        <x:v>2016</x:v>
      </x:c>
      <x:c r="B49" s="2" t="str">
        <x:v>Northwest Territories</x:v>
      </x:c>
      <x:c r="C49" s="2" t="str">
        <x:v>$80,000 to $99,999</x:v>
      </x:c>
      <x:c r="D49" s="10" t="n">
        <x:v>170</x:v>
      </x:c>
      <x:c r="E49" s="10" t="n">
        <x:v>1125000</x:v>
      </x:c>
      <x:c r="F49" s="10" t="n">
        <x:v>670</x:v>
      </x:c>
      <x:c r="G49" s="11" t="n">
        <x:v>128.4</x:v>
      </x:c>
      <x:c r="H49" s="12" t="n">
        <x:f>E49/D49</x:f>
        <x:v>6617.64705882353</x:v>
      </x:c>
      <x:c r="I49" s="12" t="n">
        <x:f>E49*157.1/G49</x:f>
        <x:v>1376460.2803738317</x:v>
      </x:c>
      <x:c r="J49" s="12" t="n">
        <x:f>H49*157.1/G49</x:f>
        <x:v>8096.825178669598</x:v>
      </x:c>
      <x:c r="K49" s="12" t="n">
        <x:f>IF(F49="","",F49*157.1/G49)</x:f>
        <x:v>819.7585669781931</x:v>
      </x:c>
      <x:c r="L49" s="14" t="n">
        <x:f>D49/D$44</x:f>
        <x:v>0.1223021582733813</x:v>
      </x:c>
      <x:c r="M49" s="14" t="n">
        <x:f>E49/E$44</x:f>
        <x:v>0.07048872180451128</x:v>
      </x:c>
      <x:c r="N49" s="2" t="str">
        <x:v>available</x:v>
      </x:c>
    </x:row>
    <x:row r="50" ht="24" customHeight="1">
      <x:c r="A50" s="2" t="n">
        <x:v>2016</x:v>
      </x:c>
      <x:c r="B50" s="2" t="str">
        <x:v>Northwest Territories</x:v>
      </x:c>
      <x:c r="C50" s="2" t="str">
        <x:v>less than $20,000</x:v>
      </x:c>
      <x:c r="D50" s="10" t="n">
        <x:v>110</x:v>
      </x:c>
      <x:c r="E50" s="10" t="n">
        <x:v>1785000</x:v>
      </x:c>
      <x:c r="F50" s="10" t="n">
        <x:v>660</x:v>
      </x:c>
      <x:c r="G50" s="11" t="n">
        <x:v>128.4</x:v>
      </x:c>
      <x:c r="H50" s="12" t="n">
        <x:f>E50/D50</x:f>
        <x:v>16227.272727272728</x:v>
      </x:c>
      <x:c r="I50" s="12" t="n">
        <x:f>E50*157.1/G50</x:f>
        <x:v>2183983.644859813</x:v>
      </x:c>
      <x:c r="J50" s="12" t="n">
        <x:f>H50*157.1/G50</x:f>
        <x:v>19854.396771452844</x:v>
      </x:c>
      <x:c r="K50" s="12" t="n">
        <x:f>IF(F50="","",F50*157.1/G50)</x:f>
        <x:v>807.5233644859812</x:v>
      </x:c>
      <x:c r="L50" s="14" t="n">
        <x:f>D50/D$44</x:f>
        <x:v>0.07913669064748201</x:v>
      </x:c>
      <x:c r="M50" s="14" t="n">
        <x:f>E50/E$44</x:f>
        <x:v>0.1118421052631579</x:v>
      </x:c>
      <x:c r="N50" s="2" t="str">
        <x:v>available</x:v>
      </x:c>
    </x:row>
    <x:row r="51" ht="24" customHeight="1">
      <x:c r="A51" s="2" t="n">
        <x:v>2016</x:v>
      </x:c>
      <x:c r="B51" s="2" t="str">
        <x:v>Nova Scotia</x:v>
      </x:c>
      <x:c r="C51" s="2" t="str">
        <x:v>All income groups</x:v>
      </x:c>
      <x:c r="D51" s="10" t="n">
        <x:v>53310</x:v>
      </x:c>
      <x:c r="E51" s="10" t="n">
        <x:v>629820000</x:v>
      </x:c>
      <x:c r="F51" s="10" t="n">
        <x:v>1290</x:v>
      </x:c>
      <x:c r="G51" s="11" t="n">
        <x:v>128.4</x:v>
      </x:c>
      <x:c r="H51" s="12" t="n">
        <x:f>E51/D51</x:f>
        <x:v>11814.293753517164</x:v>
      </x:c>
      <x:c r="I51" s="12" t="n">
        <x:f>E51*157.1/G51</x:f>
        <x:v>770597523.364486</x:v>
      </x:c>
      <x:c r="J51" s="12" t="n">
        <x:f>H51*157.1/G51</x:f>
        <x:v>14455.027637675596</x:v>
      </x:c>
      <x:c r="K51" s="12" t="n">
        <x:f>IF(F51="","",F51*157.1/G51)</x:f>
        <x:v>1578.3411214953271</x:v>
      </x:c>
      <x:c r="L51" s="14" t="n">
        <x:f>D51/D$51</x:f>
        <x:v>1</x:v>
      </x:c>
      <x:c r="M51" s="14" t="n">
        <x:f>E51/E$51</x:f>
        <x:v>1</x:v>
      </x:c>
      <x:c r="N51" s="2" t="str">
        <x:v>available</x:v>
      </x:c>
    </x:row>
    <x:row r="52" ht="24" customHeight="1">
      <x:c r="A52" s="2" t="n">
        <x:v>2016</x:v>
      </x:c>
      <x:c r="B52" s="2" t="str">
        <x:v>Nova Scotia</x:v>
      </x:c>
      <x:c r="C52" s="2" t="str">
        <x:v>$100,000 and over</x:v>
      </x:c>
      <x:c r="D52" s="10" t="n">
        <x:v>7700</x:v>
      </x:c>
      <x:c r="E52" s="10" t="n">
        <x:v>242490000</x:v>
      </x:c>
      <x:c r="F52" s="10" t="n">
        <x:v>2360</x:v>
      </x:c>
      <x:c r="G52" s="11" t="n">
        <x:v>128.4</x:v>
      </x:c>
      <x:c r="H52" s="12" t="n">
        <x:f>E52/D52</x:f>
        <x:v>31492.20779220779</x:v>
      </x:c>
      <x:c r="I52" s="12" t="n">
        <x:f>E52*157.1/G52</x:f>
        <x:v>296691425.23364484</x:v>
      </x:c>
      <x:c r="J52" s="12" t="n">
        <x:f>H52*157.1/G52</x:f>
        <x:v>38531.35392644738</x:v>
      </x:c>
      <x:c r="K52" s="12" t="n">
        <x:f>IF(F52="","",F52*157.1/G52)</x:f>
        <x:v>2887.5077881619936</x:v>
      </x:c>
      <x:c r="L52" s="14" t="n">
        <x:f>D52/D$51</x:f>
        <x:v>0.14443819170887262</x:v>
      </x:c>
      <x:c r="M52" s="14" t="n">
        <x:f>E52/E$51</x:f>
        <x:v>0.3850147661236544</x:v>
      </x:c>
      <x:c r="N52" s="2" t="str">
        <x:v>available</x:v>
      </x:c>
    </x:row>
    <x:row r="53" ht="24" customHeight="1">
      <x:c r="A53" s="2" t="n">
        <x:v>2016</x:v>
      </x:c>
      <x:c r="B53" s="2" t="str">
        <x:v>Nova Scotia</x:v>
      </x:c>
      <x:c r="C53" s="2" t="str">
        <x:v>$20,000 to $39,999</x:v>
      </x:c>
      <x:c r="D53" s="10" t="n">
        <x:v>13480</x:v>
      </x:c>
      <x:c r="E53" s="10" t="n">
        <x:v>93420000</x:v>
      </x:c>
      <x:c r="F53" s="10" t="n">
        <x:v>1150</x:v>
      </x:c>
      <x:c r="G53" s="11" t="n">
        <x:v>128.4</x:v>
      </x:c>
      <x:c r="H53" s="12" t="n">
        <x:f>E53/D53</x:f>
        <x:v>6930.26706231454</x:v>
      </x:c>
      <x:c r="I53" s="12" t="n">
        <x:f>E53*157.1/G53</x:f>
        <x:v>114301261.68224299</x:v>
      </x:c>
      <x:c r="J53" s="12" t="n">
        <x:f>H53*157.1/G53</x:f>
        <x:v>8479.322083252448</x:v>
      </x:c>
      <x:c r="K53" s="12" t="n">
        <x:f>IF(F53="","",F53*157.1/G53)</x:f>
        <x:v>1407.0482866043612</x:v>
      </x:c>
      <x:c r="L53" s="14" t="n">
        <x:f>D53/D$51</x:f>
        <x:v>0.2528606265241043</x:v>
      </x:c>
      <x:c r="M53" s="14" t="n">
        <x:f>E53/E$51</x:f>
        <x:v>0.14832809374106887</x:v>
      </x:c>
      <x:c r="N53" s="2" t="str">
        <x:v>available</x:v>
      </x:c>
    </x:row>
    <x:row r="54" ht="24" customHeight="1">
      <x:c r="A54" s="2" t="n">
        <x:v>2016</x:v>
      </x:c>
      <x:c r="B54" s="2" t="str">
        <x:v>Nova Scotia</x:v>
      </x:c>
      <x:c r="C54" s="2" t="str">
        <x:v>$40,000 to $59,999</x:v>
      </x:c>
      <x:c r="D54" s="10" t="n">
        <x:v>11650</x:v>
      </x:c>
      <x:c r="E54" s="10" t="n">
        <x:v>92575000</x:v>
      </x:c>
      <x:c r="F54" s="10" t="n">
        <x:v>1190</x:v>
      </x:c>
      <x:c r="G54" s="11" t="n">
        <x:v>128.4</x:v>
      </x:c>
      <x:c r="H54" s="12" t="n">
        <x:f>E54/D54</x:f>
        <x:v>7946.351931330472</x:v>
      </x:c>
      <x:c r="I54" s="12" t="n">
        <x:f>E54*157.1/G54</x:f>
        <x:v>113267387.07165109</x:v>
      </x:c>
      <x:c r="J54" s="12" t="n">
        <x:f>H54*157.1/G54</x:f>
        <x:v>9722.522495420693</x:v>
      </x:c>
      <x:c r="K54" s="12" t="n">
        <x:f>IF(F54="","",F54*157.1/G54)</x:f>
        <x:v>1455.9890965732086</x:v>
      </x:c>
      <x:c r="L54" s="14" t="n">
        <x:f>D54/D$51</x:f>
        <x:v>0.21853310823485275</x:v>
      </x:c>
      <x:c r="M54" s="14" t="n">
        <x:f>E54/E$51</x:f>
        <x:v>0.14698644057032167</x:v>
      </x:c>
      <x:c r="N54" s="2" t="str">
        <x:v>available</x:v>
      </x:c>
    </x:row>
    <x:row r="55" ht="24" customHeight="1">
      <x:c r="A55" s="2" t="n">
        <x:v>2016</x:v>
      </x:c>
      <x:c r="B55" s="2" t="str">
        <x:v>Nova Scotia</x:v>
      </x:c>
      <x:c r="C55" s="2" t="str">
        <x:v>$60,000 to $79,999</x:v>
      </x:c>
      <x:c r="D55" s="10" t="n">
        <x:v>7570</x:v>
      </x:c>
      <x:c r="E55" s="10" t="n">
        <x:v>66570000</x:v>
      </x:c>
      <x:c r="F55" s="10" t="n">
        <x:v>1260</x:v>
      </x:c>
      <x:c r="G55" s="11" t="n">
        <x:v>128.4</x:v>
      </x:c>
      <x:c r="H55" s="12" t="n">
        <x:f>E55/D55</x:f>
        <x:v>8793.923381770146</x:v>
      </x:c>
      <x:c r="I55" s="12" t="n">
        <x:f>E55*157.1/G55</x:f>
        <x:v>81449742.9906542</x:v>
      </x:c>
      <x:c r="J55" s="12" t="n">
        <x:f>H55*157.1/G55</x:f>
        <x:v>10759.543327695405</x:v>
      </x:c>
      <x:c r="K55" s="12" t="n">
        <x:f>IF(F55="","",F55*157.1/G55)</x:f>
        <x:v>1541.6355140186915</x:v>
      </x:c>
      <x:c r="L55" s="14" t="n">
        <x:f>D55/D$51</x:f>
        <x:v>0.1419996248358657</x:v>
      </x:c>
      <x:c r="M55" s="14" t="n">
        <x:f>E55/E$51</x:f>
        <x:v>0.10569686577117271</x:v>
      </x:c>
      <x:c r="N55" s="2" t="str">
        <x:v>available</x:v>
      </x:c>
    </x:row>
    <x:row r="56" ht="24" customHeight="1">
      <x:c r="A56" s="2" t="n">
        <x:v>2016</x:v>
      </x:c>
      <x:c r="B56" s="2" t="str">
        <x:v>Nova Scotia</x:v>
      </x:c>
      <x:c r="C56" s="2" t="str">
        <x:v>$80,000 to $99,999</x:v>
      </x:c>
      <x:c r="D56" s="10" t="n">
        <x:v>4380</x:v>
      </x:c>
      <x:c r="E56" s="10" t="n">
        <x:v>45140000</x:v>
      </x:c>
      <x:c r="F56" s="10" t="n">
        <x:v>1220</x:v>
      </x:c>
      <x:c r="G56" s="11" t="n">
        <x:v>128.4</x:v>
      </x:c>
      <x:c r="H56" s="12" t="n">
        <x:f>E56/D56</x:f>
        <x:v>10305.93607305936</x:v>
      </x:c>
      <x:c r="I56" s="12" t="n">
        <x:f>E56*157.1/G56</x:f>
        <x:v>55229704.049844235</x:v>
      </x:c>
      <x:c r="J56" s="12" t="n">
        <x:f>H56*157.1/G56</x:f>
        <x:v>12609.521472567174</x:v>
      </x:c>
      <x:c r="K56" s="12" t="n">
        <x:f>IF(F56="","",F56*157.1/G56)</x:f>
        <x:v>1492.6947040498442</x:v>
      </x:c>
      <x:c r="L56" s="14" t="n">
        <x:f>D56/D$51</x:f>
        <x:v>0.08216094541361846</x:v>
      </x:c>
      <x:c r="M56" s="14" t="n">
        <x:f>E56/E$51</x:f>
        <x:v>0.07167127115683847</x:v>
      </x:c>
      <x:c r="N56" s="2" t="str">
        <x:v>available</x:v>
      </x:c>
    </x:row>
    <x:row r="57" ht="24" customHeight="1">
      <x:c r="A57" s="2" t="n">
        <x:v>2016</x:v>
      </x:c>
      <x:c r="B57" s="2" t="str">
        <x:v>Nova Scotia</x:v>
      </x:c>
      <x:c r="C57" s="2" t="str">
        <x:v>less than $20,000</x:v>
      </x:c>
      <x:c r="D57" s="10" t="n">
        <x:v>8540</x:v>
      </x:c>
      <x:c r="E57" s="10" t="n">
        <x:v>89625000</x:v>
      </x:c>
      <x:c r="F57" s="10" t="n">
        <x:v>1090</x:v>
      </x:c>
      <x:c r="G57" s="11" t="n">
        <x:v>128.4</x:v>
      </x:c>
      <x:c r="H57" s="12" t="n">
        <x:f>E57/D57</x:f>
        <x:v>10494.730679156908</x:v>
      </x:c>
      <x:c r="I57" s="12" t="n">
        <x:f>E57*157.1/G57</x:f>
        <x:v>109658002.3364486</x:v>
      </x:c>
      <x:c r="J57" s="12" t="n">
        <x:f>H57*157.1/G57</x:f>
        <x:v>12840.515496071263</x:v>
      </x:c>
      <x:c r="K57" s="12" t="n">
        <x:f>IF(F57="","",F57*157.1/G57)</x:f>
        <x:v>1333.6370716510903</x:v>
      </x:c>
      <x:c r="L57" s="14" t="n">
        <x:f>D57/D$51</x:f>
        <x:v>0.16019508534984056</x:v>
      </x:c>
      <x:c r="M57" s="14" t="n">
        <x:f>E57/E$51</x:f>
        <x:v>0.14230256263694388</x:v>
      </x:c>
      <x:c r="N57" s="2" t="str">
        <x:v>available</x:v>
      </x:c>
    </x:row>
    <x:row r="58" ht="24" customHeight="1">
      <x:c r="A58" s="2" t="n">
        <x:v>2016</x:v>
      </x:c>
      <x:c r="B58" s="2" t="str">
        <x:v>Nunavut</x:v>
      </x:c>
      <x:c r="C58" s="2" t="str">
        <x:v>All income groups</x:v>
      </x:c>
      <x:c r="D58" s="10" t="n">
        <x:v>430</x:v>
      </x:c>
      <x:c r="E58" s="10" t="n">
        <x:v>5230000</x:v>
      </x:c>
      <x:c r="F58" s="10" t="n">
        <x:v>680</x:v>
      </x:c>
      <x:c r="G58" s="11" t="n">
        <x:v>128.4</x:v>
      </x:c>
      <x:c r="H58" s="12" t="n">
        <x:f>E58/D58</x:f>
        <x:v>12162.790697674418</x:v>
      </x:c>
      <x:c r="I58" s="12" t="n">
        <x:f>E58*157.1/G58</x:f>
        <x:v>6399010.903426791</x:v>
      </x:c>
      <x:c r="J58" s="12" t="n">
        <x:f>H58*157.1/G58</x:f>
        <x:v>14881.420705643699</x:v>
      </x:c>
      <x:c r="K58" s="12" t="n">
        <x:f>IF(F58="","",F58*157.1/G58)</x:f>
        <x:v>831.9937694704049</x:v>
      </x:c>
      <x:c r="L58" s="14" t="n">
        <x:f>D58/D$58</x:f>
        <x:v>1</x:v>
      </x:c>
      <x:c r="M58" s="14" t="n">
        <x:f>E58/E$58</x:f>
        <x:v>1</x:v>
      </x:c>
      <x:c r="N58" s="2" t="str">
        <x:v>available</x:v>
      </x:c>
    </x:row>
    <x:row r="59" ht="24" customHeight="1">
      <x:c r="A59" s="2" t="n">
        <x:v>2016</x:v>
      </x:c>
      <x:c r="B59" s="2" t="str">
        <x:v>Nunavut</x:v>
      </x:c>
      <x:c r="C59" s="2" t="str">
        <x:v>$100,000 and over</x:v>
      </x:c>
      <x:c r="D59" s="10" t="n">
        <x:v>200</x:v>
      </x:c>
      <x:c r="E59" s="10" t="n">
        <x:v>3180000</x:v>
      </x:c>
      <x:c r="F59" s="10" t="n">
        <x:v>1890</x:v>
      </x:c>
      <x:c r="G59" s="11" t="n">
        <x:v>128.4</x:v>
      </x:c>
      <x:c r="H59" s="12" t="n">
        <x:f>E59/D59</x:f>
        <x:v>15900</x:v>
      </x:c>
      <x:c r="I59" s="12" t="n">
        <x:f>E59*157.1/G59</x:f>
        <x:v>3890794.392523364</x:v>
      </x:c>
      <x:c r="J59" s="12" t="n">
        <x:f>H59*157.1/G59</x:f>
        <x:v>19453.971962616823</x:v>
      </x:c>
      <x:c r="K59" s="12" t="n">
        <x:f>IF(F59="","",F59*157.1/G59)</x:f>
        <x:v>2312.4532710280373</x:v>
      </x:c>
      <x:c r="L59" s="14" t="n">
        <x:f>D59/D$58</x:f>
        <x:v>0.46511627906976744</x:v>
      </x:c>
      <x:c r="M59" s="14" t="n">
        <x:f>E59/E$58</x:f>
        <x:v>0.6080305927342257</x:v>
      </x:c>
      <x:c r="N59" s="2" t="str">
        <x:v>available</x:v>
      </x:c>
    </x:row>
    <x:row r="60" ht="24" customHeight="1">
      <x:c r="A60" s="2" t="n">
        <x:v>2016</x:v>
      </x:c>
      <x:c r="B60" s="2" t="str">
        <x:v>Nunavut</x:v>
      </x:c>
      <x:c r="C60" s="2" t="str">
        <x:v>$20,000 to $39,999</x:v>
      </x:c>
      <x:c r="D60" s="10" t="n">
        <x:v>60</x:v>
      </x:c>
      <x:c r="E60" s="10" t="n">
        <x:v>1480000</x:v>
      </x:c>
      <x:c r="F60" s="10" t="n">
        <x:v>10</x:v>
      </x:c>
      <x:c r="G60" s="11" t="n">
        <x:v>128.4</x:v>
      </x:c>
      <x:c r="H60" s="12" t="n">
        <x:f>E60/D60</x:f>
        <x:v>24666.666666666668</x:v>
      </x:c>
      <x:c r="I60" s="12" t="n">
        <x:f>E60*157.1/G60</x:f>
        <x:v>1810809.9688473518</x:v>
      </x:c>
      <x:c r="J60" s="12" t="n">
        <x:f>H60*157.1/G60</x:f>
        <x:v>30180.166147455868</x:v>
      </x:c>
      <x:c r="K60" s="12" t="n">
        <x:f>IF(F60="","",F60*157.1/G60)</x:f>
        <x:v>12.235202492211837</x:v>
      </x:c>
      <x:c r="L60" s="14" t="n">
        <x:f>D60/D$58</x:f>
        <x:v>0.13953488372093023</x:v>
      </x:c>
      <x:c r="M60" s="14" t="n">
        <x:f>E60/E$58</x:f>
        <x:v>0.2829827915869981</x:v>
      </x:c>
      <x:c r="N60" s="2" t="str">
        <x:v>available</x:v>
      </x:c>
    </x:row>
    <x:row r="61" ht="24" customHeight="1">
      <x:c r="A61" s="2" t="n">
        <x:v>2016</x:v>
      </x:c>
      <x:c r="B61" s="2" t="str">
        <x:v>Nunavut</x:v>
      </x:c>
      <x:c r="C61" s="2" t="str">
        <x:v>$40,000 to $59,999</x:v>
      </x:c>
      <x:c r="D61" s="10" t="n">
        <x:v>50</x:v>
      </x:c>
      <x:c r="E61" s="10" t="n">
        <x:v>110000</x:v>
      </x:c>
      <x:c r="F61" s="10" t="n">
        <x:v>60</x:v>
      </x:c>
      <x:c r="G61" s="11" t="n">
        <x:v>128.4</x:v>
      </x:c>
      <x:c r="H61" s="12" t="n">
        <x:f>E61/D61</x:f>
        <x:v>2200</x:v>
      </x:c>
      <x:c r="I61" s="12" t="n">
        <x:f>E61*157.1/G61</x:f>
        <x:v>134587.2274143302</x:v>
      </x:c>
      <x:c r="J61" s="12" t="n">
        <x:f>H61*157.1/G61</x:f>
        <x:v>2691.744548286604</x:v>
      </x:c>
      <x:c r="K61" s="12" t="n">
        <x:f>IF(F61="","",F61*157.1/G61)</x:f>
        <x:v>73.41121495327103</x:v>
      </x:c>
      <x:c r="L61" s="14" t="n">
        <x:f>D61/D$58</x:f>
        <x:v>0.11627906976744186</x:v>
      </x:c>
      <x:c r="M61" s="14" t="n">
        <x:f>E61/E$58</x:f>
        <x:v>0.021032504780114723</x:v>
      </x:c>
      <x:c r="N61" s="2" t="str">
        <x:v>available</x:v>
      </x:c>
    </x:row>
    <x:row r="62" ht="24" customHeight="1">
      <x:c r="A62" s="2" t="n">
        <x:v>2016</x:v>
      </x:c>
      <x:c r="B62" s="2" t="str">
        <x:v>Nunavut</x:v>
      </x:c>
      <x:c r="C62" s="2" t="str">
        <x:v>$60,000 to $79,999</x:v>
      </x:c>
      <x:c r="D62" s="10" t="n">
        <x:v>30</x:v>
      </x:c>
      <x:c r="E62" s="10" t="n">
        <x:v>115000</x:v>
      </x:c>
      <x:c r="F62" s="10" t="n">
        <x:v>980</x:v>
      </x:c>
      <x:c r="G62" s="11" t="n">
        <x:v>128.4</x:v>
      </x:c>
      <x:c r="H62" s="12" t="n">
        <x:f>E62/D62</x:f>
        <x:v>3833.3333333333335</x:v>
      </x:c>
      <x:c r="I62" s="12" t="n">
        <x:f>E62*157.1/G62</x:f>
        <x:v>140704.82866043612</x:v>
      </x:c>
      <x:c r="J62" s="12" t="n">
        <x:f>H62*157.1/G62</x:f>
        <x:v>4690.160955347871</x:v>
      </x:c>
      <x:c r="K62" s="12" t="n">
        <x:f>IF(F62="","",F62*157.1/G62)</x:f>
        <x:v>1199.04984423676</x:v>
      </x:c>
      <x:c r="L62" s="14" t="n">
        <x:f>D62/D$58</x:f>
        <x:v>0.06976744186046512</x:v>
      </x:c>
      <x:c r="M62" s="14" t="n">
        <x:f>E62/E$58</x:f>
        <x:v>0.02198852772466539</x:v>
      </x:c>
      <x:c r="N62" s="2" t="str">
        <x:v>available</x:v>
      </x:c>
    </x:row>
    <x:row r="63" ht="24" customHeight="1">
      <x:c r="A63" s="2" t="n">
        <x:v>2016</x:v>
      </x:c>
      <x:c r="B63" s="2" t="str">
        <x:v>Nunavut</x:v>
      </x:c>
      <x:c r="C63" s="2" t="str">
        <x:v>$80,000 to $99,999</x:v>
      </x:c>
      <x:c r="D63" s="10" t="n">
        <x:v>60</x:v>
      </x:c>
      <x:c r="E63" s="10" t="n">
        <x:v>170000</x:v>
      </x:c>
      <x:c r="F63" s="10" t="n">
        <x:v>1360</x:v>
      </x:c>
      <x:c r="G63" s="11" t="n">
        <x:v>128.4</x:v>
      </x:c>
      <x:c r="H63" s="12" t="n">
        <x:f>E63/D63</x:f>
        <x:v>2833.3333333333335</x:v>
      </x:c>
      <x:c r="I63" s="12" t="n">
        <x:f>E63*157.1/G63</x:f>
        <x:v>207998.44236760124</x:v>
      </x:c>
      <x:c r="J63" s="12" t="n">
        <x:f>H63*157.1/G63</x:f>
        <x:v>3466.6407061266873</x:v>
      </x:c>
      <x:c r="K63" s="12" t="n">
        <x:f>IF(F63="","",F63*157.1/G63)</x:f>
        <x:v>1663.9875389408098</x:v>
      </x:c>
      <x:c r="L63" s="14" t="n">
        <x:f>D63/D$58</x:f>
        <x:v>0.13953488372093023</x:v>
      </x:c>
      <x:c r="M63" s="14" t="n">
        <x:f>E63/E$58</x:f>
        <x:v>0.032504780114722756</x:v>
      </x:c>
      <x:c r="N63" s="2" t="str">
        <x:v>available</x:v>
      </x:c>
    </x:row>
    <x:row r="64" ht="24" customHeight="1">
      <x:c r="A64" s="2" t="n">
        <x:v>2016</x:v>
      </x:c>
      <x:c r="B64" s="2" t="str">
        <x:v>Nunavut</x:v>
      </x:c>
      <x:c r="C64" s="2" t="str">
        <x:v>less than $20,000</x:v>
      </x:c>
      <x:c r="D64" s="10" t="n">
        <x:v>40</x:v>
      </x:c>
      <x:c r="E64" s="10" t="n">
        <x:v>175000</x:v>
      </x:c>
      <x:c r="F64" s="10" t="n">
        <x:v>30</x:v>
      </x:c>
      <x:c r="G64" s="11" t="n">
        <x:v>128.4</x:v>
      </x:c>
      <x:c r="H64" s="12" t="n">
        <x:f>E64/D64</x:f>
        <x:v>4375</x:v>
      </x:c>
      <x:c r="I64" s="12" t="n">
        <x:f>E64*157.1/G64</x:f>
        <x:v>214116.04361370715</x:v>
      </x:c>
      <x:c r="J64" s="12" t="n">
        <x:f>H64*157.1/G64</x:f>
        <x:v>5352.901090342679</x:v>
      </x:c>
      <x:c r="K64" s="12" t="n">
        <x:f>IF(F64="","",F64*157.1/G64)</x:f>
        <x:v>36.705607476635514</x:v>
      </x:c>
      <x:c r="L64" s="14" t="n">
        <x:f>D64/D$58</x:f>
        <x:v>0.09302325581395349</x:v>
      </x:c>
      <x:c r="M64" s="14" t="n">
        <x:f>E64/E$58</x:f>
        <x:v>0.033460803059273424</x:v>
      </x:c>
      <x:c r="N64" s="2" t="str">
        <x:v>available</x:v>
      </x:c>
    </x:row>
    <x:row r="65" ht="24" customHeight="1">
      <x:c r="A65" s="2" t="n">
        <x:v>2016</x:v>
      </x:c>
      <x:c r="B65" s="2" t="str">
        <x:v>Ontario</x:v>
      </x:c>
      <x:c r="C65" s="2" t="str">
        <x:v>All income groups</x:v>
      </x:c>
      <x:c r="D65" s="10" t="n">
        <x:v>1115150</x:v>
      </x:c>
      <x:c r="E65" s="10" t="n">
        <x:v>19670700000</x:v>
      </x:c>
      <x:c r="F65" s="10" t="n">
        <x:v>1530</x:v>
      </x:c>
      <x:c r="G65" s="11" t="n">
        <x:v>128.4</x:v>
      </x:c>
      <x:c r="H65" s="12" t="n">
        <x:f>E65/D65</x:f>
        <x:v>17639.510379769537</x:v>
      </x:c>
      <x:c r="I65" s="12" t="n">
        <x:f>E65*157.1/G65</x:f>
        <x:v>24067499766.35514</x:v>
      </x:c>
      <x:c r="J65" s="12" t="n">
        <x:f>H65*157.1/G65</x:f>
        <x:v>21582.29813599528</x:v>
      </x:c>
      <x:c r="K65" s="12" t="n">
        <x:f>IF(F65="","",F65*157.1/G65)</x:f>
        <x:v>1871.985981308411</x:v>
      </x:c>
      <x:c r="L65" s="14" t="n">
        <x:f>D65/D$65</x:f>
        <x:v>1</x:v>
      </x:c>
      <x:c r="M65" s="14" t="n">
        <x:f>E65/E$65</x:f>
        <x:v>1</x:v>
      </x:c>
      <x:c r="N65" s="2" t="str">
        <x:v>available</x:v>
      </x:c>
    </x:row>
    <x:row r="66" ht="24" customHeight="1">
      <x:c r="A66" s="2" t="n">
        <x:v>2016</x:v>
      </x:c>
      <x:c r="B66" s="2" t="str">
        <x:v>Ontario</x:v>
      </x:c>
      <x:c r="C66" s="2" t="str">
        <x:v>$100,000 and over</x:v>
      </x:c>
      <x:c r="D66" s="10" t="n">
        <x:v>220210</x:v>
      </x:c>
      <x:c r="E66" s="10" t="n">
        <x:v>8751265000</x:v>
      </x:c>
      <x:c r="F66" s="10" t="n">
        <x:v>2650</x:v>
      </x:c>
      <x:c r="G66" s="11" t="n">
        <x:v>128.4</x:v>
      </x:c>
      <x:c r="H66" s="12" t="n">
        <x:f>E66/D66</x:f>
        <x:v>39740.54311793288</x:v>
      </x:c>
      <x:c r="I66" s="12" t="n">
        <x:f>E66*157.1/G66</x:f>
        <x:v>10707349933.800623</x:v>
      </x:c>
      <x:c r="J66" s="12" t="n">
        <x:f>H66*157.1/G66</x:f>
        <x:v>48623.359219838436</x:v>
      </x:c>
      <x:c r="K66" s="12" t="n">
        <x:f>IF(F66="","",F66*157.1/G66)</x:f>
        <x:v>3242.328660436137</x:v>
      </x:c>
      <x:c r="L66" s="14" t="n">
        <x:f>D66/D$65</x:f>
        <x:v>0.19747119221629378</x:v>
      </x:c>
      <x:c r="M66" s="14" t="n">
        <x:f>E66/E$65</x:f>
        <x:v>0.4448883364598108</x:v>
      </x:c>
      <x:c r="N66" s="2" t="str">
        <x:v>available</x:v>
      </x:c>
    </x:row>
    <x:row r="67" ht="24" customHeight="1">
      <x:c r="A67" s="2" t="n">
        <x:v>2016</x:v>
      </x:c>
      <x:c r="B67" s="2" t="str">
        <x:v>Ontario</x:v>
      </x:c>
      <x:c r="C67" s="2" t="str">
        <x:v>$20,000 to $39,999</x:v>
      </x:c>
      <x:c r="D67" s="10" t="n">
        <x:v>251500</x:v>
      </x:c>
      <x:c r="E67" s="10" t="n">
        <x:v>2583860000</x:v>
      </x:c>
      <x:c r="F67" s="10" t="n">
        <x:v>1330</x:v>
      </x:c>
      <x:c r="G67" s="11" t="n">
        <x:v>128.4</x:v>
      </x:c>
      <x:c r="H67" s="12" t="n">
        <x:f>E67/D67</x:f>
        <x:v>10273.7972166998</x:v>
      </x:c>
      <x:c r="I67" s="12" t="n">
        <x:f>E67*157.1/G67</x:f>
        <x:v>3161405031.152648</x:v>
      </x:c>
      <x:c r="J67" s="12" t="n">
        <x:f>H67*157.1/G67</x:f>
        <x:v>12570.198931024443</x:v>
      </x:c>
      <x:c r="K67" s="12" t="n">
        <x:f>IF(F67="","",F67*157.1/G67)</x:f>
        <x:v>1627.2819314641745</x:v>
      </x:c>
      <x:c r="L67" s="14" t="n">
        <x:f>D67/D$65</x:f>
        <x:v>0.2255301977312469</x:v>
      </x:c>
      <x:c r="M67" s="14" t="n">
        <x:f>E67/E$65</x:f>
        <x:v>0.1313557727991378</x:v>
      </x:c>
      <x:c r="N67" s="2" t="str">
        <x:v>available</x:v>
      </x:c>
    </x:row>
    <x:row r="68" ht="24" customHeight="1">
      <x:c r="A68" s="2" t="n">
        <x:v>2016</x:v>
      </x:c>
      <x:c r="B68" s="2" t="str">
        <x:v>Ontario</x:v>
      </x:c>
      <x:c r="C68" s="2" t="str">
        <x:v>$40,000 to $59,999</x:v>
      </x:c>
      <x:c r="D68" s="10" t="n">
        <x:v>212900</x:v>
      </x:c>
      <x:c r="E68" s="10" t="n">
        <x:v>2319070000</x:v>
      </x:c>
      <x:c r="F68" s="10" t="n">
        <x:v>1340</x:v>
      </x:c>
      <x:c r="G68" s="11" t="n">
        <x:v>128.4</x:v>
      </x:c>
      <x:c r="H68" s="12" t="n">
        <x:f>E68/D68</x:f>
        <x:v>10892.766557069046</x:v>
      </x:c>
      <x:c r="I68" s="12" t="n">
        <x:f>E68*157.1/G68</x:f>
        <x:v>2837429104.3613706</x:v>
      </x:c>
      <x:c r="J68" s="12" t="n">
        <x:f>H68*157.1/G68</x:f>
        <x:v>13327.520452613295</x:v>
      </x:c>
      <x:c r="K68" s="12" t="n">
        <x:f>IF(F68="","",F68*157.1/G68)</x:f>
        <x:v>1639.5171339563863</x:v>
      </x:c>
      <x:c r="L68" s="14" t="n">
        <x:f>D68/D$65</x:f>
        <x:v>0.1909160202663319</x:v>
      </x:c>
      <x:c r="M68" s="14" t="n">
        <x:f>E68/E$65</x:f>
        <x:v>0.11789463516804181</x:v>
      </x:c>
      <x:c r="N68" s="2" t="str">
        <x:v>available</x:v>
      </x:c>
    </x:row>
    <x:row r="69" ht="24" customHeight="1">
      <x:c r="A69" s="2" t="n">
        <x:v>2016</x:v>
      </x:c>
      <x:c r="B69" s="2" t="str">
        <x:v>Ontario</x:v>
      </x:c>
      <x:c r="C69" s="2" t="str">
        <x:v>$60,000 to $79,999</x:v>
      </x:c>
      <x:c r="D69" s="10" t="n">
        <x:v>153990</x:v>
      </x:c>
      <x:c r="E69" s="10" t="n">
        <x:v>1913260000</x:v>
      </x:c>
      <x:c r="F69" s="10" t="n">
        <x:v>1450</x:v>
      </x:c>
      <x:c r="G69" s="11" t="n">
        <x:v>128.4</x:v>
      </x:c>
      <x:c r="H69" s="12" t="n">
        <x:f>E69/D69</x:f>
        <x:v>12424.573024222353</x:v>
      </x:c>
      <x:c r="I69" s="12" t="n">
        <x:f>E69*157.1/G69</x:f>
        <x:v>2340912352.024922</x:v>
      </x:c>
      <x:c r="J69" s="12" t="n">
        <x:f>H69*157.1/G69</x:f>
        <x:v>15201.716683063329</x:v>
      </x:c>
      <x:c r="K69" s="12" t="n">
        <x:f>IF(F69="","",F69*157.1/G69)</x:f>
        <x:v>1774.1043613707163</x:v>
      </x:c>
      <x:c r="L69" s="14" t="n">
        <x:f>D69/D$65</x:f>
        <x:v>0.138089046316639</x:v>
      </x:c>
      <x:c r="M69" s="14" t="n">
        <x:f>E69/E$65</x:f>
        <x:v>0.09726445932274906</x:v>
      </x:c>
      <x:c r="N69" s="2" t="str">
        <x:v>available</x:v>
      </x:c>
    </x:row>
    <x:row r="70" ht="24" customHeight="1">
      <x:c r="A70" s="2" t="n">
        <x:v>2016</x:v>
      </x:c>
      <x:c r="B70" s="2" t="str">
        <x:v>Ontario</x:v>
      </x:c>
      <x:c r="C70" s="2" t="str">
        <x:v>$80,000 to $99,999</x:v>
      </x:c>
      <x:c r="D70" s="10" t="n">
        <x:v>104190</x:v>
      </x:c>
      <x:c r="E70" s="10" t="n">
        <x:v>1445365000</x:v>
      </x:c>
      <x:c r="F70" s="10" t="n">
        <x:v>1450</x:v>
      </x:c>
      <x:c r="G70" s="11" t="n">
        <x:v>128.4</x:v>
      </x:c>
      <x:c r="H70" s="12" t="n">
        <x:f>E70/D70</x:f>
        <x:v>13872.396583165371</x:v>
      </x:c>
      <x:c r="I70" s="12" t="n">
        <x:f>E70*157.1/G70</x:f>
        <x:v>1768433345.0155764</x:v>
      </x:c>
      <x:c r="J70" s="12" t="n">
        <x:f>H70*157.1/G70</x:f>
        <x:v>16973.158124729594</x:v>
      </x:c>
      <x:c r="K70" s="12" t="n">
        <x:f>IF(F70="","",F70*157.1/G70)</x:f>
        <x:v>1774.1043613707163</x:v>
      </x:c>
      <x:c r="L70" s="14" t="n">
        <x:f>D70/D$65</x:f>
        <x:v>0.09343137694480563</x:v>
      </x:c>
      <x:c r="M70" s="14" t="n">
        <x:f>E70/E$65</x:f>
        <x:v>0.07347806636266122</x:v>
      </x:c>
      <x:c r="N70" s="2" t="str">
        <x:v>available</x:v>
      </x:c>
    </x:row>
    <x:row r="71" ht="24" customHeight="1">
      <x:c r="A71" s="2" t="n">
        <x:v>2016</x:v>
      </x:c>
      <x:c r="B71" s="2" t="str">
        <x:v>Ontario</x:v>
      </x:c>
      <x:c r="C71" s="2" t="str">
        <x:v>less than $20,000</x:v>
      </x:c>
      <x:c r="D71" s="10" t="n">
        <x:v>172380</x:v>
      </x:c>
      <x:c r="E71" s="10" t="n">
        <x:v>2657880000</x:v>
      </x:c>
      <x:c r="F71" s="10" t="n">
        <x:v>1280</x:v>
      </x:c>
      <x:c r="G71" s="11" t="n">
        <x:v>128.4</x:v>
      </x:c>
      <x:c r="H71" s="12" t="n">
        <x:f>E71/D71</x:f>
        <x:v>15418.72607030978</x:v>
      </x:c>
      <x:c r="I71" s="12" t="n">
        <x:f>E71*157.1/G71</x:f>
        <x:v>3251970000</x:v>
      </x:c>
      <x:c r="J71" s="12" t="n">
        <x:f>H71*157.1/G71</x:f>
        <x:v>18865.123564218582</x:v>
      </x:c>
      <x:c r="K71" s="12" t="n">
        <x:f>IF(F71="","",F71*157.1/G71)</x:f>
        <x:v>1566.105919003115</x:v>
      </x:c>
      <x:c r="L71" s="14" t="n">
        <x:f>D71/D$65</x:f>
        <x:v>0.15458010133165942</x:v>
      </x:c>
      <x:c r="M71" s="14" t="n">
        <x:f>E71/E$65</x:f>
        <x:v>0.13511872988759932</x:v>
      </x:c>
      <x:c r="N71" s="2" t="str">
        <x:v>available</x:v>
      </x:c>
    </x:row>
    <x:row r="72" ht="24" customHeight="1">
      <x:c r="A72" s="2" t="n">
        <x:v>2016</x:v>
      </x:c>
      <x:c r="B72" s="2" t="str">
        <x:v>Prince Edward Island</x:v>
      </x:c>
      <x:c r="C72" s="2" t="str">
        <x:v>All income groups</x:v>
      </x:c>
      <x:c r="D72" s="10" t="n">
        <x:v>8180</x:v>
      </x:c>
      <x:c r="E72" s="10" t="n">
        <x:v>131630000</x:v>
      </x:c>
      <x:c r="F72" s="10" t="n">
        <x:v>1530</x:v>
      </x:c>
      <x:c r="G72" s="11" t="n">
        <x:v>128.4</x:v>
      </x:c>
      <x:c r="H72" s="12" t="n">
        <x:f>E72/D72</x:f>
        <x:v>16091.687041564792</x:v>
      </x:c>
      <x:c r="I72" s="12" t="n">
        <x:f>E72*157.1/G72</x:f>
        <x:v>161051970.4049844</x:v>
      </x:c>
      <x:c r="J72" s="12" t="n">
        <x:f>H72*157.1/G72</x:f>
        <x:v>19688.504939484646</x:v>
      </x:c>
      <x:c r="K72" s="12" t="n">
        <x:f>IF(F72="","",F72*157.1/G72)</x:f>
        <x:v>1871.985981308411</x:v>
      </x:c>
      <x:c r="L72" s="14" t="n">
        <x:f>D72/D$72</x:f>
        <x:v>1</x:v>
      </x:c>
      <x:c r="M72" s="14" t="n">
        <x:f>E72/E$72</x:f>
        <x:v>1</x:v>
      </x:c>
      <x:c r="N72" s="2" t="str">
        <x:v>available</x:v>
      </x:c>
    </x:row>
    <x:row r="73" ht="24" customHeight="1">
      <x:c r="A73" s="2" t="n">
        <x:v>2016</x:v>
      </x:c>
      <x:c r="B73" s="2" t="str">
        <x:v>Prince Edward Island</x:v>
      </x:c>
      <x:c r="C73" s="2" t="str">
        <x:v>$100,000 and over</x:v>
      </x:c>
      <x:c r="D73" s="10" t="n">
        <x:v>920</x:v>
      </x:c>
      <x:c r="E73" s="10" t="n">
        <x:v>32915000</x:v>
      </x:c>
      <x:c r="F73" s="10" t="n">
        <x:v>3200</x:v>
      </x:c>
      <x:c r="G73" s="11" t="n">
        <x:v>128.4</x:v>
      </x:c>
      <x:c r="H73" s="12" t="n">
        <x:f>E73/D73</x:f>
        <x:v>35777.17391304348</x:v>
      </x:c>
      <x:c r="I73" s="12" t="n">
        <x:f>E73*157.1/G73</x:f>
        <x:v>40272169.00311527</x:v>
      </x:c>
      <x:c r="J73" s="12" t="n">
        <x:f>H73*157.1/G73</x:f>
        <x:v>43774.096742516595</x:v>
      </x:c>
      <x:c r="K73" s="12" t="n">
        <x:f>IF(F73="","",F73*157.1/G73)</x:f>
        <x:v>3915.264797507788</x:v>
      </x:c>
      <x:c r="L73" s="14" t="n">
        <x:f>D73/D$72</x:f>
        <x:v>0.11246943765281174</x:v>
      </x:c>
      <x:c r="M73" s="14" t="n">
        <x:f>E73/E$72</x:f>
        <x:v>0.2500569778925777</x:v>
      </x:c>
      <x:c r="N73" s="2" t="str">
        <x:v>available</x:v>
      </x:c>
    </x:row>
    <x:row r="74" ht="24" customHeight="1">
      <x:c r="A74" s="2" t="n">
        <x:v>2016</x:v>
      </x:c>
      <x:c r="B74" s="2" t="str">
        <x:v>Prince Edward Island</x:v>
      </x:c>
      <x:c r="C74" s="2" t="str">
        <x:v>$20,000 to $39,999</x:v>
      </x:c>
      <x:c r="D74" s="10" t="n">
        <x:v>2190</x:v>
      </x:c>
      <x:c r="E74" s="10" t="n">
        <x:v>26250000</x:v>
      </x:c>
      <x:c r="F74" s="10" t="n">
        <x:v>1350</x:v>
      </x:c>
      <x:c r="G74" s="11" t="n">
        <x:v>128.4</x:v>
      </x:c>
      <x:c r="H74" s="12" t="n">
        <x:f>E74/D74</x:f>
        <x:v>11986.301369863013</x:v>
      </x:c>
      <x:c r="I74" s="12" t="n">
        <x:f>E74*157.1/G74</x:f>
        <x:v>32117406.542056073</x:v>
      </x:c>
      <x:c r="J74" s="12" t="n">
        <x:f>H74*157.1/G74</x:f>
        <x:v>14665.482439295009</x:v>
      </x:c>
      <x:c r="K74" s="12" t="n">
        <x:f>IF(F74="","",F74*157.1/G74)</x:f>
        <x:v>1651.752336448598</x:v>
      </x:c>
      <x:c r="L74" s="14" t="n">
        <x:f>D74/D$72</x:f>
        <x:v>0.26772616136919314</x:v>
      </x:c>
      <x:c r="M74" s="14" t="n">
        <x:f>E74/E$72</x:f>
        <x:v>0.19942262402187952</x:v>
      </x:c>
      <x:c r="N74" s="2" t="str">
        <x:v>available</x:v>
      </x:c>
    </x:row>
    <x:row r="75" ht="24" customHeight="1">
      <x:c r="A75" s="2" t="n">
        <x:v>2016</x:v>
      </x:c>
      <x:c r="B75" s="2" t="str">
        <x:v>Prince Edward Island</x:v>
      </x:c>
      <x:c r="C75" s="2" t="str">
        <x:v>$40,000 to $59,999</x:v>
      </x:c>
      <x:c r="D75" s="10" t="n">
        <x:v>1870</x:v>
      </x:c>
      <x:c r="E75" s="10" t="n">
        <x:v>23440000</x:v>
      </x:c>
      <x:c r="F75" s="10" t="n">
        <x:v>1270</x:v>
      </x:c>
      <x:c r="G75" s="11" t="n">
        <x:v>128.4</x:v>
      </x:c>
      <x:c r="H75" s="12" t="n">
        <x:f>E75/D75</x:f>
        <x:v>12534.75935828877</x:v>
      </x:c>
      <x:c r="I75" s="12" t="n">
        <x:f>E75*157.1/G75</x:f>
        <x:v>28679314.641744547</x:v>
      </x:c>
      <x:c r="J75" s="12" t="n">
        <x:f>H75*157.1/G75</x:f>
        <x:v>15336.53189398104</x:v>
      </x:c>
      <x:c r="K75" s="12" t="n">
        <x:f>IF(F75="","",F75*157.1/G75)</x:f>
        <x:v>1553.8707165109033</x:v>
      </x:c>
      <x:c r="L75" s="14" t="n">
        <x:f>D75/D$72</x:f>
        <x:v>0.22860635696821516</x:v>
      </x:c>
      <x:c r="M75" s="14" t="n">
        <x:f>E75/E$72</x:f>
        <x:v>0.17807490693610878</x:v>
      </x:c>
      <x:c r="N75" s="2" t="str">
        <x:v>available</x:v>
      </x:c>
    </x:row>
    <x:row r="76" ht="24" customHeight="1">
      <x:c r="A76" s="2" t="n">
        <x:v>2016</x:v>
      </x:c>
      <x:c r="B76" s="2" t="str">
        <x:v>Prince Edward Island</x:v>
      </x:c>
      <x:c r="C76" s="2" t="str">
        <x:v>$60,000 to $79,999</x:v>
      </x:c>
      <x:c r="D76" s="10" t="n">
        <x:v>1130</x:v>
      </x:c>
      <x:c r="E76" s="10" t="n">
        <x:v>16325000</x:v>
      </x:c>
      <x:c r="F76" s="10" t="n">
        <x:v>1400</x:v>
      </x:c>
      <x:c r="G76" s="11" t="n">
        <x:v>128.4</x:v>
      </x:c>
      <x:c r="H76" s="12" t="n">
        <x:f>E76/D76</x:f>
        <x:v>14446.902654867257</x:v>
      </x:c>
      <x:c r="I76" s="12" t="n">
        <x:f>E76*157.1/G76</x:f>
        <x:v>19973968.068535823</x:v>
      </x:c>
      <x:c r="J76" s="12" t="n">
        <x:f>H76*157.1/G76</x:f>
        <x:v>17676.077936757367</x:v>
      </x:c>
      <x:c r="K76" s="12" t="n">
        <x:f>IF(F76="","",F76*157.1/G76)</x:f>
        <x:v>1712.9283489096572</x:v>
      </x:c>
      <x:c r="L76" s="14" t="n">
        <x:f>D76/D$72</x:f>
        <x:v>0.13814180929095354</x:v>
      </x:c>
      <x:c r="M76" s="14" t="n">
        <x:f>E76/E$72</x:f>
        <x:v>0.12402187951074983</x:v>
      </x:c>
      <x:c r="N76" s="2" t="str">
        <x:v>available</x:v>
      </x:c>
    </x:row>
    <x:row r="77" ht="24" customHeight="1">
      <x:c r="A77" s="2" t="n">
        <x:v>2016</x:v>
      </x:c>
      <x:c r="B77" s="2" t="str">
        <x:v>Prince Edward Island</x:v>
      </x:c>
      <x:c r="C77" s="2" t="str">
        <x:v>$80,000 to $99,999</x:v>
      </x:c>
      <x:c r="D77" s="10" t="n">
        <x:v>610</x:v>
      </x:c>
      <x:c r="E77" s="10" t="n">
        <x:v>13250000</x:v>
      </x:c>
      <x:c r="F77" s="10" t="n">
        <x:v>1800</x:v>
      </x:c>
      <x:c r="G77" s="11" t="n">
        <x:v>128.4</x:v>
      </x:c>
      <x:c r="H77" s="12" t="n">
        <x:f>E77/D77</x:f>
        <x:v>21721.311475409835</x:v>
      </x:c>
      <x:c r="I77" s="12" t="n">
        <x:f>E77*157.1/G77</x:f>
        <x:v>16211643.302180685</x:v>
      </x:c>
      <x:c r="J77" s="12" t="n">
        <x:f>H77*157.1/G77</x:f>
        <x:v>26576.464429804397</x:v>
      </x:c>
      <x:c r="K77" s="12" t="n">
        <x:f>IF(F77="","",F77*157.1/G77)</x:f>
        <x:v>2202.3364485981306</x:v>
      </x:c>
      <x:c r="L77" s="14" t="n">
        <x:f>D77/D$72</x:f>
        <x:v>0.0745721271393643</x:v>
      </x:c>
      <x:c r="M77" s="14" t="n">
        <x:f>E77/E$72</x:f>
        <x:v>0.10066094355390108</x:v>
      </x:c>
      <x:c r="N77" s="2" t="str">
        <x:v>available</x:v>
      </x:c>
    </x:row>
    <x:row r="78" ht="24" customHeight="1">
      <x:c r="A78" s="2" t="n">
        <x:v>2016</x:v>
      </x:c>
      <x:c r="B78" s="2" t="str">
        <x:v>Prince Edward Island</x:v>
      </x:c>
      <x:c r="C78" s="2" t="str">
        <x:v>less than $20,000</x:v>
      </x:c>
      <x:c r="D78" s="10" t="n">
        <x:v>1460</x:v>
      </x:c>
      <x:c r="E78" s="10" t="n">
        <x:v>19450000</x:v>
      </x:c>
      <x:c r="F78" s="10" t="n">
        <x:v>1370</x:v>
      </x:c>
      <x:c r="G78" s="11" t="n">
        <x:v>128.4</x:v>
      </x:c>
      <x:c r="H78" s="12" t="n">
        <x:f>E78/D78</x:f>
        <x:v>13321.917808219177</x:v>
      </x:c>
      <x:c r="I78" s="12" t="n">
        <x:f>E78*157.1/G78</x:f>
        <x:v>23797468.847352024</x:v>
      </x:c>
      <x:c r="J78" s="12" t="n">
        <x:f>H78*157.1/G78</x:f>
        <x:v>16299.636196816453</x:v>
      </x:c>
      <x:c r="K78" s="12" t="n">
        <x:f>IF(F78="","",F78*157.1/G78)</x:f>
        <x:v>1676.2227414330218</x:v>
      </x:c>
      <x:c r="L78" s="14" t="n">
        <x:f>D78/D$72</x:f>
        <x:v>0.1784841075794621</x:v>
      </x:c>
      <x:c r="M78" s="14" t="n">
        <x:f>E78/E$72</x:f>
        <x:v>0.1477626680847831</x:v>
      </x:c>
      <x:c r="N78" s="2" t="str">
        <x:v>available</x:v>
      </x:c>
    </x:row>
    <x:row r="79" ht="24" customHeight="1">
      <x:c r="A79" s="2" t="n">
        <x:v>2016</x:v>
      </x:c>
      <x:c r="B79" s="2" t="str">
        <x:v>Quebec</x:v>
      </x:c>
      <x:c r="C79" s="2" t="str">
        <x:v>All income groups</x:v>
      </x:c>
      <x:c r="D79" s="10" t="n">
        <x:v>485460</x:v>
      </x:c>
      <x:c r="E79" s="10" t="n">
        <x:v>8807045000</x:v>
      </x:c>
      <x:c r="F79" s="10" t="n">
        <x:v>1270</x:v>
      </x:c>
      <x:c r="G79" s="11" t="n">
        <x:v>128.4</x:v>
      </x:c>
      <x:c r="H79" s="12" t="n">
        <x:f>E79/D79</x:f>
        <x:v>18141.649157500102</x:v>
      </x:c>
      <x:c r="I79" s="12" t="n">
        <x:f>E79*157.1/G79</x:f>
        <x:v>10775597893.30218</x:v>
      </x:c>
      <x:c r="J79" s="12" t="n">
        <x:f>H79*157.1/G79</x:f>
        <x:v>22196.6750984678</x:v>
      </x:c>
      <x:c r="K79" s="12" t="n">
        <x:f>IF(F79="","",F79*157.1/G79)</x:f>
        <x:v>1553.8707165109033</x:v>
      </x:c>
      <x:c r="L79" s="14" t="n">
        <x:f>D79/D$79</x:f>
        <x:v>1</x:v>
      </x:c>
      <x:c r="M79" s="14" t="n">
        <x:f>E79/E$79</x:f>
        <x:v>1</x:v>
      </x:c>
      <x:c r="N79" s="2" t="str">
        <x:v>available</x:v>
      </x:c>
    </x:row>
    <x:row r="80" ht="24" customHeight="1">
      <x:c r="A80" s="2" t="n">
        <x:v>2016</x:v>
      </x:c>
      <x:c r="B80" s="2" t="str">
        <x:v>Quebec</x:v>
      </x:c>
      <x:c r="C80" s="2" t="str">
        <x:v>$100,000 and over</x:v>
      </x:c>
      <x:c r="D80" s="10" t="n">
        <x:v>84390</x:v>
      </x:c>
      <x:c r="E80" s="10" t="n">
        <x:v>3859380000</x:v>
      </x:c>
      <x:c r="F80" s="10" t="n">
        <x:v>2900</x:v>
      </x:c>
      <x:c r="G80" s="11" t="n">
        <x:v>128.4</x:v>
      </x:c>
      <x:c r="H80" s="12" t="n">
        <x:f>E80/D80</x:f>
        <x:v>45732.66974760043</x:v>
      </x:c>
      <x:c r="I80" s="12" t="n">
        <x:f>E80*157.1/G80</x:f>
        <x:v>4722029579.439252</x:v>
      </x:c>
      <x:c r="J80" s="12" t="n">
        <x:f>H80*157.1/G80</x:f>
        <x:v>55954.84748713416</x:v>
      </x:c>
      <x:c r="K80" s="12" t="n">
        <x:f>IF(F80="","",F80*157.1/G80)</x:f>
        <x:v>3548.2087227414327</x:v>
      </x:c>
      <x:c r="L80" s="14" t="n">
        <x:f>D80/D$79</x:f>
        <x:v>0.17383512544802868</x:v>
      </x:c>
      <x:c r="M80" s="14" t="n">
        <x:f>E80/E$79</x:f>
        <x:v>0.43821508803463594</x:v>
      </x:c>
      <x:c r="N80" s="2" t="str">
        <x:v>available</x:v>
      </x:c>
    </x:row>
    <x:row r="81" ht="24" customHeight="1">
      <x:c r="A81" s="2" t="n">
        <x:v>2016</x:v>
      </x:c>
      <x:c r="B81" s="2" t="str">
        <x:v>Quebec</x:v>
      </x:c>
      <x:c r="C81" s="2" t="str">
        <x:v>$20,000 to $39,999</x:v>
      </x:c>
      <x:c r="D81" s="10" t="n">
        <x:v>118990</x:v>
      </x:c>
      <x:c r="E81" s="10" t="n">
        <x:v>1263375000</x:v>
      </x:c>
      <x:c r="F81" s="10" t="n">
        <x:v>1030</x:v>
      </x:c>
      <x:c r="G81" s="11" t="n">
        <x:v>128.4</x:v>
      </x:c>
      <x:c r="H81" s="12" t="n">
        <x:f>E81/D81</x:f>
        <x:v>10617.488864610472</x:v>
      </x:c>
      <x:c r="I81" s="12" t="n">
        <x:f>E81*157.1/G81</x:f>
        <x:v>1545764894.859813</x:v>
      </x:c>
      <x:c r="J81" s="12" t="n">
        <x:f>H81*157.1/G81</x:f>
        <x:v>12990.712621731347</x:v>
      </x:c>
      <x:c r="K81" s="12" t="n">
        <x:f>IF(F81="","",F81*157.1/G81)</x:f>
        <x:v>1260.2258566978192</x:v>
      </x:c>
      <x:c r="L81" s="14" t="n">
        <x:f>D81/D$79</x:f>
        <x:v>0.24510773287191528</x:v>
      </x:c>
      <x:c r="M81" s="14" t="n">
        <x:f>E81/E$79</x:f>
        <x:v>0.14345049900392243</x:v>
      </x:c>
      <x:c r="N81" s="2" t="str">
        <x:v>available</x:v>
      </x:c>
    </x:row>
    <x:row r="82" ht="24" customHeight="1">
      <x:c r="A82" s="2" t="n">
        <x:v>2016</x:v>
      </x:c>
      <x:c r="B82" s="2" t="str">
        <x:v>Quebec</x:v>
      </x:c>
      <x:c r="C82" s="2" t="str">
        <x:v>$40,000 to $59,999</x:v>
      </x:c>
      <x:c r="D82" s="10" t="n">
        <x:v>100840</x:v>
      </x:c>
      <x:c r="E82" s="10" t="n">
        <x:v>1160275000</x:v>
      </x:c>
      <x:c r="F82" s="10" t="n">
        <x:v>1060</x:v>
      </x:c>
      <x:c r="G82" s="11" t="n">
        <x:v>128.4</x:v>
      </x:c>
      <x:c r="H82" s="12" t="n">
        <x:f>E82/D82</x:f>
        <x:v>11506.098770329234</x:v>
      </x:c>
      <x:c r="I82" s="12" t="n">
        <x:f>E82*157.1/G82</x:f>
        <x:v>1419619957.165109</x:v>
      </x:c>
      <x:c r="J82" s="12" t="n">
        <x:f>H82*157.1/G82</x:f>
        <x:v>14077.94483503678</x:v>
      </x:c>
      <x:c r="K82" s="12" t="n">
        <x:f>IF(F82="","",F82*157.1/G82)</x:f>
        <x:v>1296.9314641744547</x:v>
      </x:c>
      <x:c r="L82" s="14" t="n">
        <x:f>D82/D$79</x:f>
        <x:v>0.20772051250360482</x:v>
      </x:c>
      <x:c r="M82" s="14" t="n">
        <x:f>E82/E$79</x:f>
        <x:v>0.13174396179422268</x:v>
      </x:c>
      <x:c r="N82" s="2" t="str">
        <x:v>available</x:v>
      </x:c>
    </x:row>
    <x:row r="83" ht="24" customHeight="1">
      <x:c r="A83" s="2" t="n">
        <x:v>2016</x:v>
      </x:c>
      <x:c r="B83" s="2" t="str">
        <x:v>Quebec</x:v>
      </x:c>
      <x:c r="C83" s="2" t="str">
        <x:v>$60,000 to $79,999</x:v>
      </x:c>
      <x:c r="D83" s="10" t="n">
        <x:v>66860</x:v>
      </x:c>
      <x:c r="E83" s="10" t="n">
        <x:v>845420000</x:v>
      </x:c>
      <x:c r="F83" s="10" t="n">
        <x:v>1170</x:v>
      </x:c>
      <x:c r="G83" s="11" t="n">
        <x:v>128.4</x:v>
      </x:c>
      <x:c r="H83" s="12" t="n">
        <x:f>E83/D83</x:f>
        <x:v>12644.630571343105</x:v>
      </x:c>
      <x:c r="I83" s="12" t="n">
        <x:f>E83*157.1/G83</x:f>
        <x:v>1034388489.0965731</x:v>
      </x:c>
      <x:c r="J83" s="12" t="n">
        <x:f>H83*157.1/G83</x:f>
        <x:v>15470.961547959514</x:v>
      </x:c>
      <x:c r="K83" s="12" t="n">
        <x:f>IF(F83="","",F83*157.1/G83)</x:f>
        <x:v>1431.518691588785</x:v>
      </x:c>
      <x:c r="L83" s="14" t="n">
        <x:f>D83/D$79</x:f>
        <x:v>0.1377250442878919</x:v>
      </x:c>
      <x:c r="M83" s="14" t="n">
        <x:f>E83/E$79</x:f>
        <x:v>0.09599360511953782</x:v>
      </x:c>
      <x:c r="N83" s="2" t="str">
        <x:v>available</x:v>
      </x:c>
    </x:row>
    <x:row r="84" ht="24" customHeight="1">
      <x:c r="A84" s="2" t="n">
        <x:v>2016</x:v>
      </x:c>
      <x:c r="B84" s="2" t="str">
        <x:v>Quebec</x:v>
      </x:c>
      <x:c r="C84" s="2" t="str">
        <x:v>$80,000 to $99,999</x:v>
      </x:c>
      <x:c r="D84" s="10" t="n">
        <x:v>41320</x:v>
      </x:c>
      <x:c r="E84" s="10" t="n">
        <x:v>628460000</x:v>
      </x:c>
      <x:c r="F84" s="10" t="n">
        <x:v>1350</x:v>
      </x:c>
      <x:c r="G84" s="11" t="n">
        <x:v>128.4</x:v>
      </x:c>
      <x:c r="H84" s="12" t="n">
        <x:f>E84/D84</x:f>
        <x:v>15209.583736689254</x:v>
      </x:c>
      <x:c r="I84" s="12" t="n">
        <x:f>E84*157.1/G84</x:f>
        <x:v>768933535.8255452</x:v>
      </x:c>
      <x:c r="J84" s="12" t="n">
        <x:f>H84*157.1/G84</x:f>
        <x:v>18609.233684064497</x:v>
      </x:c>
      <x:c r="K84" s="12" t="n">
        <x:f>IF(F84="","",F84*157.1/G84)</x:f>
        <x:v>1651.752336448598</x:v>
      </x:c>
      <x:c r="L84" s="14" t="n">
        <x:f>D84/D$79</x:f>
        <x:v>0.0851151485189305</x:v>
      </x:c>
      <x:c r="M84" s="14" t="n">
        <x:f>E84/E$79</x:f>
        <x:v>0.07135878152093011</x:v>
      </x:c>
      <x:c r="N84" s="2" t="str">
        <x:v>available</x:v>
      </x:c>
    </x:row>
    <x:row r="85" ht="24" customHeight="1">
      <x:c r="A85" s="2" t="n">
        <x:v>2016</x:v>
      </x:c>
      <x:c r="B85" s="2" t="str">
        <x:v>Quebec</x:v>
      </x:c>
      <x:c r="C85" s="2" t="str">
        <x:v>less than $20,000</x:v>
      </x:c>
      <x:c r="D85" s="10" t="n">
        <x:v>73060</x:v>
      </x:c>
      <x:c r="E85" s="10" t="n">
        <x:v>1050135000</x:v>
      </x:c>
      <x:c r="F85" s="10" t="n">
        <x:v>1030</x:v>
      </x:c>
      <x:c r="G85" s="11" t="n">
        <x:v>128.4</x:v>
      </x:c>
      <x:c r="H85" s="12" t="n">
        <x:f>E85/D85</x:f>
        <x:v>14373.59704352587</x:v>
      </x:c>
      <x:c r="I85" s="12" t="n">
        <x:f>E85*157.1/G85</x:f>
        <x:v>1284861436.9158878</x:v>
      </x:c>
      <x:c r="J85" s="12" t="n">
        <x:f>H85*157.1/G85</x:f>
        <x:v>17586.38703689964</x:v>
      </x:c>
      <x:c r="K85" s="12" t="n">
        <x:f>IF(F85="","",F85*157.1/G85)</x:f>
        <x:v>1260.2258566978192</x:v>
      </x:c>
      <x:c r="L85" s="14" t="n">
        <x:f>D85/D$79</x:f>
        <x:v>0.1504964363696288</x:v>
      </x:c>
      <x:c r="M85" s="14" t="n">
        <x:f>E85/E$79</x:f>
        <x:v>0.11923806452675102</x:v>
      </x:c>
      <x:c r="N85" s="2" t="str">
        <x:v>available</x:v>
      </x:c>
    </x:row>
    <x:row r="86" ht="24" customHeight="1">
      <x:c r="A86" s="2" t="n">
        <x:v>2016</x:v>
      </x:c>
      <x:c r="B86" s="2" t="str">
        <x:v>Saskatchewan</x:v>
      </x:c>
      <x:c r="C86" s="2" t="str">
        <x:v>All income groups</x:v>
      </x:c>
      <x:c r="D86" s="10" t="n">
        <x:v>85150</x:v>
      </x:c>
      <x:c r="E86" s="10" t="n">
        <x:v>1719325000</x:v>
      </x:c>
      <x:c r="F86" s="10" t="n">
        <x:v>1310</x:v>
      </x:c>
      <x:c r="G86" s="11" t="n">
        <x:v>128.4</x:v>
      </x:c>
      <x:c r="H86" s="12" t="n">
        <x:f>E86/D86</x:f>
        <x:v>20191.720493247212</x:v>
      </x:c>
      <x:c r="I86" s="12" t="n">
        <x:f>E86*157.1/G86</x:f>
        <x:v>2103628952.4922118</x:v>
      </x:c>
      <x:c r="J86" s="12" t="n">
        <x:f>H86*157.1/G86</x:f>
        <x:v>24704.978890102313</x:v>
      </x:c>
      <x:c r="K86" s="12" t="n">
        <x:f>IF(F86="","",F86*157.1/G86)</x:f>
        <x:v>1602.8115264797507</x:v>
      </x:c>
      <x:c r="L86" s="14" t="n">
        <x:f>D86/D$86</x:f>
        <x:v>1</x:v>
      </x:c>
      <x:c r="M86" s="14" t="n">
        <x:f>E86/E$86</x:f>
        <x:v>1</x:v>
      </x:c>
      <x:c r="N86" s="2" t="str">
        <x:v>available</x:v>
      </x:c>
    </x:row>
    <x:row r="87" ht="24" customHeight="1">
      <x:c r="A87" s="2" t="n">
        <x:v>2016</x:v>
      </x:c>
      <x:c r="B87" s="2" t="str">
        <x:v>Saskatchewan</x:v>
      </x:c>
      <x:c r="C87" s="2" t="str">
        <x:v>$100,000 and over</x:v>
      </x:c>
      <x:c r="D87" s="10" t="n">
        <x:v>13830</x:v>
      </x:c>
      <x:c r="E87" s="10" t="n">
        <x:v>476250000</x:v>
      </x:c>
      <x:c r="F87" s="10" t="n">
        <x:v>1830</x:v>
      </x:c>
      <x:c r="G87" s="11" t="n">
        <x:v>128.4</x:v>
      </x:c>
      <x:c r="H87" s="12" t="n">
        <x:f>E87/D87</x:f>
        <x:v>34436.008676789585</x:v>
      </x:c>
      <x:c r="I87" s="12" t="n">
        <x:f>E87*157.1/G87</x:f>
        <x:v>582701518.6915888</x:v>
      </x:c>
      <x:c r="J87" s="12" t="n">
        <x:f>H87*157.1/G87</x:f>
        <x:v>42133.15391840844</x:v>
      </x:c>
      <x:c r="K87" s="12" t="n">
        <x:f>IF(F87="","",F87*157.1/G87)</x:f>
        <x:v>2239.042056074766</x:v>
      </x:c>
      <x:c r="L87" s="14" t="n">
        <x:f>D87/D$86</x:f>
        <x:v>0.16241926012918378</x:v>
      </x:c>
      <x:c r="M87" s="14" t="n">
        <x:f>E87/E$86</x:f>
        <x:v>0.27699824058860306</x:v>
      </x:c>
      <x:c r="N87" s="2" t="str">
        <x:v>available</x:v>
      </x:c>
    </x:row>
    <x:row r="88" ht="24" customHeight="1">
      <x:c r="A88" s="2" t="n">
        <x:v>2016</x:v>
      </x:c>
      <x:c r="B88" s="2" t="str">
        <x:v>Saskatchewan</x:v>
      </x:c>
      <x:c r="C88" s="2" t="str">
        <x:v>$20,000 to $39,999</x:v>
      </x:c>
      <x:c r="D88" s="10" t="n">
        <x:v>21440</x:v>
      </x:c>
      <x:c r="E88" s="10" t="n">
        <x:v>324505000</x:v>
      </x:c>
      <x:c r="F88" s="10" t="n">
        <x:v>1230</x:v>
      </x:c>
      <x:c r="G88" s="11" t="n">
        <x:v>128.4</x:v>
      </x:c>
      <x:c r="H88" s="12" t="n">
        <x:f>E88/D88</x:f>
        <x:v>15135.494402985074</x:v>
      </x:c>
      <x:c r="I88" s="12" t="n">
        <x:f>E88*157.1/G88</x:f>
        <x:v>397038438.4735202</x:v>
      </x:c>
      <x:c r="J88" s="12" t="n">
        <x:f>H88*157.1/G88</x:f>
        <x:v>18518.58388402613</x:v>
      </x:c>
      <x:c r="K88" s="12" t="n">
        <x:f>IF(F88="","",F88*157.1/G88)</x:f>
        <x:v>1504.929906542056</x:v>
      </x:c>
      <x:c r="L88" s="14" t="n">
        <x:f>D88/D$86</x:f>
        <x:v>0.2517909571344686</x:v>
      </x:c>
      <x:c r="M88" s="14" t="n">
        <x:f>E88/E$86</x:f>
        <x:v>0.1887397670597473</x:v>
      </x:c>
      <x:c r="N88" s="2" t="str">
        <x:v>available</x:v>
      </x:c>
    </x:row>
    <x:row r="89" ht="24" customHeight="1">
      <x:c r="A89" s="2" t="n">
        <x:v>2016</x:v>
      </x:c>
      <x:c r="B89" s="2" t="str">
        <x:v>Saskatchewan</x:v>
      </x:c>
      <x:c r="C89" s="2" t="str">
        <x:v>$40,000 to $59,999</x:v>
      </x:c>
      <x:c r="D89" s="10" t="n">
        <x:v>17840</x:v>
      </x:c>
      <x:c r="E89" s="10" t="n">
        <x:v>276315000</x:v>
      </x:c>
      <x:c r="F89" s="10" t="n">
        <x:v>1250</x:v>
      </x:c>
      <x:c r="G89" s="11" t="n">
        <x:v>128.4</x:v>
      </x:c>
      <x:c r="H89" s="12" t="n">
        <x:f>E89/D89</x:f>
        <x:v>15488.508968609865</x:v>
      </x:c>
      <x:c r="I89" s="12" t="n">
        <x:f>E89*157.1/G89</x:f>
        <x:v>338076997.6635514</x:v>
      </x:c>
      <x:c r="J89" s="12" t="n">
        <x:f>H89*157.1/G89</x:f>
        <x:v>18950.50435333808</x:v>
      </x:c>
      <x:c r="K89" s="12" t="n">
        <x:f>IF(F89="","",F89*157.1/G89)</x:f>
        <x:v>1529.4003115264798</x:v>
      </x:c>
      <x:c r="L89" s="14" t="n">
        <x:f>D89/D$86</x:f>
        <x:v>0.20951262477980034</x:v>
      </x:c>
      <x:c r="M89" s="14" t="n">
        <x:f>E89/E$86</x:f>
        <x:v>0.1607113256655955</x:v>
      </x:c>
      <x:c r="N89" s="2" t="str">
        <x:v>available</x:v>
      </x:c>
    </x:row>
    <x:row r="90" ht="24" customHeight="1">
      <x:c r="A90" s="2" t="n">
        <x:v>2016</x:v>
      </x:c>
      <x:c r="B90" s="2" t="str">
        <x:v>Saskatchewan</x:v>
      </x:c>
      <x:c r="C90" s="2" t="str">
        <x:v>$60,000 to $79,999</x:v>
      </x:c>
      <x:c r="D90" s="10" t="n">
        <x:v>11270</x:v>
      </x:c>
      <x:c r="E90" s="10" t="n">
        <x:v>196900000</x:v>
      </x:c>
      <x:c r="F90" s="10" t="n">
        <x:v>1390</x:v>
      </x:c>
      <x:c r="G90" s="11" t="n">
        <x:v>128.4</x:v>
      </x:c>
      <x:c r="H90" s="12" t="n">
        <x:f>E90/D90</x:f>
        <x:v>17471.162377994675</x:v>
      </x:c>
      <x:c r="I90" s="12" t="n">
        <x:f>E90*157.1/G90</x:f>
        <x:v>240911137.07165107</x:v>
      </x:c>
      <x:c r="J90" s="12" t="n">
        <x:f>H90*157.1/G90</x:f>
        <x:v>21376.320946907814</x:v>
      </x:c>
      <x:c r="K90" s="12" t="n">
        <x:f>IF(F90="","",F90*157.1/G90)</x:f>
        <x:v>1700.6931464174454</x:v>
      </x:c>
      <x:c r="L90" s="14" t="n">
        <x:f>D90/D$86</x:f>
        <x:v>0.13235466823253084</x:v>
      </x:c>
      <x:c r="M90" s="14" t="n">
        <x:f>E90/E$86</x:f>
        <x:v>0.11452168729007023</x:v>
      </x:c>
      <x:c r="N90" s="2" t="str">
        <x:v>available</x:v>
      </x:c>
    </x:row>
    <x:row r="91" ht="24" customHeight="1">
      <x:c r="A91" s="2" t="n">
        <x:v>2016</x:v>
      </x:c>
      <x:c r="B91" s="2" t="str">
        <x:v>Saskatchewan</x:v>
      </x:c>
      <x:c r="C91" s="2" t="str">
        <x:v>$80,000 to $99,999</x:v>
      </x:c>
      <x:c r="D91" s="10" t="n">
        <x:v>7170</x:v>
      </x:c>
      <x:c r="E91" s="10" t="n">
        <x:v>139270000</x:v>
      </x:c>
      <x:c r="F91" s="10" t="n">
        <x:v>1160</x:v>
      </x:c>
      <x:c r="G91" s="11" t="n">
        <x:v>128.4</x:v>
      </x:c>
      <x:c r="H91" s="12" t="n">
        <x:f>E91/D91</x:f>
        <x:v>19423.988842398885</x:v>
      </x:c>
      <x:c r="I91" s="12" t="n">
        <x:f>E91*157.1/G91</x:f>
        <x:v>170399665.10903427</x:v>
      </x:c>
      <x:c r="J91" s="12" t="n">
        <x:f>H91*157.1/G91</x:f>
        <x:v>23765.643669321376</x:v>
      </x:c>
      <x:c r="K91" s="12" t="n">
        <x:f>IF(F91="","",F91*157.1/G91)</x:f>
        <x:v>1419.2834890965732</x:v>
      </x:c>
      <x:c r="L91" s="14" t="n">
        <x:f>D91/D$86</x:f>
        <x:v>0.08420434527304756</x:v>
      </x:c>
      <x:c r="M91" s="14" t="n">
        <x:f>E91/E$86</x:f>
        <x:v>0.08100271909034068</x:v>
      </x:c>
      <x:c r="N91" s="2" t="str">
        <x:v>available</x:v>
      </x:c>
    </x:row>
    <x:row r="92" ht="24" customHeight="1">
      <x:c r="A92" s="2" t="n">
        <x:v>2016</x:v>
      </x:c>
      <x:c r="B92" s="2" t="str">
        <x:v>Saskatchewan</x:v>
      </x:c>
      <x:c r="C92" s="2" t="str">
        <x:v>less than $20,000</x:v>
      </x:c>
      <x:c r="D92" s="10" t="n">
        <x:v>13600</x:v>
      </x:c>
      <x:c r="E92" s="10" t="n">
        <x:v>306085000</x:v>
      </x:c>
      <x:c r="F92" s="10" t="n">
        <x:v>1150</x:v>
      </x:c>
      <x:c r="G92" s="11" t="n">
        <x:v>128.4</x:v>
      </x:c>
      <x:c r="H92" s="12" t="n">
        <x:f>E92/D92</x:f>
        <x:v>22506.25</x:v>
      </x:c>
      <x:c r="I92" s="12" t="n">
        <x:f>E92*157.1/G92</x:f>
        <x:v>374501195.48286605</x:v>
      </x:c>
      <x:c r="J92" s="12" t="n">
        <x:f>H92*157.1/G92</x:f>
        <x:v>27536.852609034268</x:v>
      </x:c>
      <x:c r="K92" s="12" t="n">
        <x:f>IF(F92="","",F92*157.1/G92)</x:f>
        <x:v>1407.0482866043612</x:v>
      </x:c>
      <x:c r="L92" s="14" t="n">
        <x:f>D92/D$86</x:f>
        <x:v>0.15971814445096888</x:v>
      </x:c>
      <x:c r="M92" s="14" t="n">
        <x:f>E92/E$86</x:f>
        <x:v>0.1780262603056432</x:v>
      </x:c>
      <x:c r="N92" s="2" t="str">
        <x:v>available</x:v>
      </x:c>
    </x:row>
    <x:row r="93" ht="24" customHeight="1">
      <x:c r="A93" s="2" t="n">
        <x:v>2016</x:v>
      </x:c>
      <x:c r="B93" s="2" t="str">
        <x:v>Yukon</x:v>
      </x:c>
      <x:c r="C93" s="2" t="str">
        <x:v>All income groups</x:v>
      </x:c>
      <x:c r="D93" s="10" t="n">
        <x:v>2070</x:v>
      </x:c>
      <x:c r="E93" s="10" t="n">
        <x:v>31650000</x:v>
      </x:c>
      <x:c r="F93" s="10" t="n">
        <x:v>1290</x:v>
      </x:c>
      <x:c r="G93" s="11" t="n">
        <x:v>128.4</x:v>
      </x:c>
      <x:c r="H93" s="12" t="n">
        <x:f>E93/D93</x:f>
        <x:v>15289.855072463768</x:v>
      </x:c>
      <x:c r="I93" s="12" t="n">
        <x:f>E93*157.1/G93</x:f>
        <x:v>38724415.88785046</x:v>
      </x:c>
      <x:c r="J93" s="12" t="n">
        <x:f>H93*157.1/G93</x:f>
        <x:v>18707.44728881665</x:v>
      </x:c>
      <x:c r="K93" s="12" t="n">
        <x:f>IF(F93="","",F93*157.1/G93)</x:f>
        <x:v>1578.3411214953271</x:v>
      </x:c>
      <x:c r="L93" s="14" t="n">
        <x:f>D93/D$93</x:f>
        <x:v>1</x:v>
      </x:c>
      <x:c r="M93" s="14" t="n">
        <x:f>E93/E$93</x:f>
        <x:v>1</x:v>
      </x:c>
      <x:c r="N93" s="2" t="str">
        <x:v>available</x:v>
      </x:c>
    </x:row>
    <x:row r="94" ht="24" customHeight="1">
      <x:c r="A94" s="2" t="n">
        <x:v>2016</x:v>
      </x:c>
      <x:c r="B94" s="2" t="str">
        <x:v>Yukon</x:v>
      </x:c>
      <x:c r="C94" s="2" t="str">
        <x:v>$100,000 and over</x:v>
      </x:c>
      <x:c r="D94" s="10" t="n">
        <x:v>530</x:v>
      </x:c>
      <x:c r="E94" s="10" t="n">
        <x:v>15510000</x:v>
      </x:c>
      <x:c r="F94" s="10" t="n">
        <x:v>1400</x:v>
      </x:c>
      <x:c r="G94" s="11" t="n">
        <x:v>128.4</x:v>
      </x:c>
      <x:c r="H94" s="12" t="n">
        <x:f>E94/D94</x:f>
        <x:v>29264.150943396227</x:v>
      </x:c>
      <x:c r="I94" s="12" t="n">
        <x:f>E94*157.1/G94</x:f>
        <x:v>18976799.06542056</x:v>
      </x:c>
      <x:c r="J94" s="12" t="n">
        <x:f>H94*157.1/G94</x:f>
        <x:v>35805.28125551049</x:v>
      </x:c>
      <x:c r="K94" s="12" t="n">
        <x:f>IF(F94="","",F94*157.1/G94)</x:f>
        <x:v>1712.9283489096572</x:v>
      </x:c>
      <x:c r="L94" s="14" t="n">
        <x:f>D94/D$93</x:f>
        <x:v>0.2560386473429952</x:v>
      </x:c>
      <x:c r="M94" s="14" t="n">
        <x:f>E94/E$93</x:f>
        <x:v>0.4900473933649289</x:v>
      </x:c>
      <x:c r="N94" s="2" t="str">
        <x:v>available</x:v>
      </x:c>
    </x:row>
    <x:row r="95" ht="24" customHeight="1">
      <x:c r="A95" s="2" t="n">
        <x:v>2016</x:v>
      </x:c>
      <x:c r="B95" s="2" t="str">
        <x:v>Yukon</x:v>
      </x:c>
      <x:c r="C95" s="2" t="str">
        <x:v>$20,000 to $39,999</x:v>
      </x:c>
      <x:c r="D95" s="10" t="n">
        <x:v>360</x:v>
      </x:c>
      <x:c r="E95" s="10" t="n">
        <x:v>3410000</x:v>
      </x:c>
      <x:c r="F95" s="10" t="n">
        <x:v>1410</x:v>
      </x:c>
      <x:c r="G95" s="11" t="n">
        <x:v>128.4</x:v>
      </x:c>
      <x:c r="H95" s="12" t="n">
        <x:f>E95/D95</x:f>
        <x:v>9472.222222222223</x:v>
      </x:c>
      <x:c r="I95" s="12" t="n">
        <x:f>E95*157.1/G95</x:f>
        <x:v>4172204.0498442366</x:v>
      </x:c>
      <x:c r="J95" s="12" t="n">
        <x:f>H95*157.1/G95</x:f>
        <x:v>11589.455694011767</x:v>
      </x:c>
      <x:c r="K95" s="12" t="n">
        <x:f>IF(F95="","",F95*157.1/G95)</x:f>
        <x:v>1725.163551401869</x:v>
      </x:c>
      <x:c r="L95" s="14" t="n">
        <x:f>D95/D$93</x:f>
        <x:v>0.17391304347826086</x:v>
      </x:c>
      <x:c r="M95" s="14" t="n">
        <x:f>E95/E$93</x:f>
        <x:v>0.10774091627172196</x:v>
      </x:c>
      <x:c r="N95" s="2" t="str">
        <x:v>available</x:v>
      </x:c>
    </x:row>
    <x:row r="96" ht="24" customHeight="1">
      <x:c r="A96" s="2" t="n">
        <x:v>2016</x:v>
      </x:c>
      <x:c r="B96" s="2" t="str">
        <x:v>Yukon</x:v>
      </x:c>
      <x:c r="C96" s="2" t="str">
        <x:v>$40,000 to $59,999</x:v>
      </x:c>
      <x:c r="D96" s="10" t="n">
        <x:v>360</x:v>
      </x:c>
      <x:c r="E96" s="10" t="n">
        <x:v>3155000</x:v>
      </x:c>
      <x:c r="F96" s="10" t="n">
        <x:v>1290</x:v>
      </x:c>
      <x:c r="G96" s="11" t="n">
        <x:v>128.4</x:v>
      </x:c>
      <x:c r="H96" s="12" t="n">
        <x:f>E96/D96</x:f>
        <x:v>8763.888888888889</x:v>
      </x:c>
      <x:c r="I96" s="12" t="n">
        <x:f>E96*157.1/G96</x:f>
        <x:v>3860206.3862928348</x:v>
      </x:c>
      <x:c r="J96" s="12" t="n">
        <x:f>H96*157.1/G96</x:f>
        <x:v>10722.795517480095</x:v>
      </x:c>
      <x:c r="K96" s="12" t="n">
        <x:f>IF(F96="","",F96*157.1/G96)</x:f>
        <x:v>1578.3411214953271</x:v>
      </x:c>
      <x:c r="L96" s="14" t="n">
        <x:f>D96/D$93</x:f>
        <x:v>0.17391304347826086</x:v>
      </x:c>
      <x:c r="M96" s="14" t="n">
        <x:f>E96/E$93</x:f>
        <x:v>0.09968404423380726</x:v>
      </x:c>
      <x:c r="N96" s="2" t="str">
        <x:v>available</x:v>
      </x:c>
    </x:row>
    <x:row r="97" ht="24" customHeight="1">
      <x:c r="A97" s="2" t="n">
        <x:v>2016</x:v>
      </x:c>
      <x:c r="B97" s="2" t="str">
        <x:v>Yukon</x:v>
      </x:c>
      <x:c r="C97" s="2" t="str">
        <x:v>$60,000 to $79,999</x:v>
      </x:c>
      <x:c r="D97" s="10" t="n">
        <x:v>370</x:v>
      </x:c>
      <x:c r="E97" s="10" t="n">
        <x:v>3390000</x:v>
      </x:c>
      <x:c r="F97" s="10" t="n">
        <x:v>1200</x:v>
      </x:c>
      <x:c r="G97" s="11" t="n">
        <x:v>128.4</x:v>
      </x:c>
      <x:c r="H97" s="12" t="n">
        <x:f>E97/D97</x:f>
        <x:v>9162.162162162162</x:v>
      </x:c>
      <x:c r="I97" s="12" t="n">
        <x:f>E97*157.1/G97</x:f>
        <x:v>4147733.6448598127</x:v>
      </x:c>
      <x:c r="J97" s="12" t="n">
        <x:f>H97*157.1/G97</x:f>
        <x:v>11210.090932053547</x:v>
      </x:c>
      <x:c r="K97" s="12" t="n">
        <x:f>IF(F97="","",F97*157.1/G97)</x:f>
        <x:v>1468.2242990654204</x:v>
      </x:c>
      <x:c r="L97" s="14" t="n">
        <x:f>D97/D$93</x:f>
        <x:v>0.178743961352657</x:v>
      </x:c>
      <x:c r="M97" s="14" t="n">
        <x:f>E97/E$93</x:f>
        <x:v>0.10710900473933649</x:v>
      </x:c>
      <x:c r="N97" s="2" t="str">
        <x:v>available</x:v>
      </x:c>
    </x:row>
    <x:row r="98" ht="24" customHeight="1">
      <x:c r="A98" s="2" t="n">
        <x:v>2016</x:v>
      </x:c>
      <x:c r="B98" s="2" t="str">
        <x:v>Yukon</x:v>
      </x:c>
      <x:c r="C98" s="2" t="str">
        <x:v>$80,000 to $99,999</x:v>
      </x:c>
      <x:c r="D98" s="10" t="n">
        <x:v>270</x:v>
      </x:c>
      <x:c r="E98" s="10" t="n">
        <x:v>2355000</x:v>
      </x:c>
      <x:c r="F98" s="10" t="n">
        <x:v>1120</x:v>
      </x:c>
      <x:c r="G98" s="11" t="n">
        <x:v>128.4</x:v>
      </x:c>
      <x:c r="H98" s="12" t="n">
        <x:f>E98/D98</x:f>
        <x:v>8722.222222222223</x:v>
      </x:c>
      <x:c r="I98" s="12" t="n">
        <x:f>E98*157.1/G98</x:f>
        <x:v>2881390.1869158875</x:v>
      </x:c>
      <x:c r="J98" s="12" t="n">
        <x:f>H98*157.1/G98</x:f>
        <x:v>10671.815507095882</x:v>
      </x:c>
      <x:c r="K98" s="12" t="n">
        <x:f>IF(F98="","",F98*157.1/G98)</x:f>
        <x:v>1370.342679127726</x:v>
      </x:c>
      <x:c r="L98" s="14" t="n">
        <x:f>D98/D$93</x:f>
        <x:v>0.13043478260869565</x:v>
      </x:c>
      <x:c r="M98" s="14" t="n">
        <x:f>E98/E$93</x:f>
        <x:v>0.07440758293838863</x:v>
      </x:c>
      <x:c r="N98" s="2" t="str">
        <x:v>available</x:v>
      </x:c>
    </x:row>
    <x:row r="99" ht="24" customHeight="1">
      <x:c r="A99" s="2" t="n">
        <x:v>2016</x:v>
      </x:c>
      <x:c r="B99" s="2" t="str">
        <x:v>Yukon</x:v>
      </x:c>
      <x:c r="C99" s="2" t="str">
        <x:v>less than $20,000</x:v>
      </x:c>
      <x:c r="D99" s="10" t="n">
        <x:v>180</x:v>
      </x:c>
      <x:c r="E99" s="10" t="n">
        <x:v>3825000</x:v>
      </x:c>
      <x:c r="F99" s="10" t="n">
        <x:v>1140</x:v>
      </x:c>
      <x:c r="G99" s="11" t="n">
        <x:v>128.4</x:v>
      </x:c>
      <x:c r="H99" s="12" t="n">
        <x:f>E99/D99</x:f>
        <x:v>21250</x:v>
      </x:c>
      <x:c r="I99" s="12" t="n">
        <x:f>E99*157.1/G99</x:f>
        <x:v>4679964.953271028</x:v>
      </x:c>
      <x:c r="J99" s="12" t="n">
        <x:f>H99*157.1/G99</x:f>
        <x:v>25999.805295950155</x:v>
      </x:c>
      <x:c r="K99" s="12" t="n">
        <x:f>IF(F99="","",F99*157.1/G99)</x:f>
        <x:v>1394.8130841121495</x:v>
      </x:c>
      <x:c r="L99" s="14" t="n">
        <x:f>D99/D$93</x:f>
        <x:v>0.08695652173913043</x:v>
      </x:c>
      <x:c r="M99" s="14" t="n">
        <x:f>E99/E$93</x:f>
        <x:v>0.12085308056872038</x:v>
      </x:c>
      <x:c r="N99" s="2" t="str">
        <x:v>available</x:v>
      </x:c>
    </x:row>
    <x:row r="100" ht="24" customHeight="1">
      <x:c r="A100" s="2" t="n">
        <x:v>2017</x:v>
      </x:c>
      <x:c r="B100" s="2" t="str">
        <x:v>Alberta</x:v>
      </x:c>
      <x:c r="C100" s="2" t="str">
        <x:v>All income groups</x:v>
      </x:c>
      <x:c r="D100" s="10" t="n">
        <x:v>336110</x:v>
      </x:c>
      <x:c r="E100" s="10" t="n">
        <x:v>7804865000</x:v>
      </x:c>
      <x:c r="F100" s="10" t="n">
        <x:v>1880</x:v>
      </x:c>
      <x:c r="G100" s="11" t="n">
        <x:v>130.4</x:v>
      </x:c>
      <x:c r="H100" s="12" t="n">
        <x:f>E100/D100</x:f>
        <x:v>23221.162714587485</x:v>
      </x:c>
      <x:c r="I100" s="12" t="n">
        <x:f>E100*157.1/G100</x:f>
        <x:v>9402947020.70552</x:v>
      </x:c>
      <x:c r="J100" s="12" t="n">
        <x:f>H100*157.1/G100</x:f>
        <x:v>27975.802626239984</x:v>
      </x:c>
      <x:c r="K100" s="12" t="n">
        <x:f>IF(F100="","",F100*157.1/G100)</x:f>
        <x:v>2264.9386503067485</x:v>
      </x:c>
      <x:c r="L100" s="14" t="n">
        <x:f>D100/D$100</x:f>
        <x:v>1</x:v>
      </x:c>
      <x:c r="M100" s="14" t="n">
        <x:f>E100/E$100</x:f>
        <x:v>1</x:v>
      </x:c>
      <x:c r="N100" s="2" t="str">
        <x:v>available</x:v>
      </x:c>
    </x:row>
    <x:row r="101" ht="24" customHeight="1">
      <x:c r="A101" s="2" t="n">
        <x:v>2017</x:v>
      </x:c>
      <x:c r="B101" s="2" t="str">
        <x:v>Alberta</x:v>
      </x:c>
      <x:c r="C101" s="2" t="str">
        <x:v>$100,000 and over</x:v>
      </x:c>
      <x:c r="D101" s="10" t="n">
        <x:v>99590</x:v>
      </x:c>
      <x:c r="E101" s="10" t="n">
        <x:v>3744875000</x:v>
      </x:c>
      <x:c r="F101" s="10" t="n">
        <x:v>2210</x:v>
      </x:c>
      <x:c r="G101" s="11" t="n">
        <x:v>130.4</x:v>
      </x:c>
      <x:c r="H101" s="12" t="n">
        <x:f>E101/D101</x:f>
        <x:v>37602.92198011849</x:v>
      </x:c>
      <x:c r="I101" s="12" t="n">
        <x:f>E101*157.1/G101</x:f>
        <x:v>4511655387.269938</x:v>
      </x:c>
      <x:c r="J101" s="12" t="n">
        <x:f>H101*157.1/G101</x:f>
        <x:v>45302.293275127406</x:v>
      </x:c>
      <x:c r="K101" s="12" t="n">
        <x:f>IF(F101="","",F101*157.1/G101)</x:f>
        <x:v>2662.507668711656</x:v>
      </x:c>
      <x:c r="L101" s="14" t="n">
        <x:f>D101/D$100</x:f>
        <x:v>0.29630180595638334</x:v>
      </x:c>
      <x:c r="M101" s="14" t="n">
        <x:f>E101/E$100</x:f>
        <x:v>0.4798129115622115</x:v>
      </x:c>
      <x:c r="N101" s="2" t="str">
        <x:v>available</x:v>
      </x:c>
    </x:row>
    <x:row r="102" ht="24" customHeight="1">
      <x:c r="A102" s="2" t="n">
        <x:v>2017</x:v>
      </x:c>
      <x:c r="B102" s="2" t="str">
        <x:v>Alberta</x:v>
      </x:c>
      <x:c r="C102" s="2" t="str">
        <x:v>$20,000 to $39,999</x:v>
      </x:c>
      <x:c r="D102" s="10" t="n">
        <x:v>65420</x:v>
      </x:c>
      <x:c r="E102" s="10" t="n">
        <x:v>946050000</x:v>
      </x:c>
      <x:c r="F102" s="10" t="n">
        <x:v>1830</x:v>
      </x:c>
      <x:c r="G102" s="11" t="n">
        <x:v>130.4</x:v>
      </x:c>
      <x:c r="H102" s="12" t="n">
        <x:f>E102/D102</x:f>
        <x:v>14461.173952919597</x:v>
      </x:c>
      <x:c r="I102" s="12" t="n">
        <x:f>E102*157.1/G102</x:f>
        <x:v>1139758090.4907975</x:v>
      </x:c>
      <x:c r="J102" s="12" t="n">
        <x:f>H102*157.1/G102</x:f>
        <x:v>17422.165858923836</x:v>
      </x:c>
      <x:c r="K102" s="12" t="n">
        <x:f>IF(F102="","",F102*157.1/G102)</x:f>
        <x:v>2204.7009202453987</x:v>
      </x:c>
      <x:c r="L102" s="14" t="n">
        <x:f>D102/D$100</x:f>
        <x:v>0.19463865996251228</x:v>
      </x:c>
      <x:c r="M102" s="14" t="n">
        <x:f>E102/E$100</x:f>
        <x:v>0.12121285890274848</x:v>
      </x:c>
      <x:c r="N102" s="2" t="str">
        <x:v>available</x:v>
      </x:c>
    </x:row>
    <x:row r="103" ht="24" customHeight="1">
      <x:c r="A103" s="2" t="n">
        <x:v>2017</x:v>
      </x:c>
      <x:c r="B103" s="2" t="str">
        <x:v>Alberta</x:v>
      </x:c>
      <x:c r="C103" s="2" t="str">
        <x:v>$40,000 to $59,999</x:v>
      </x:c>
      <x:c r="D103" s="10" t="n">
        <x:v>54420</x:v>
      </x:c>
      <x:c r="E103" s="10" t="n">
        <x:v>893705000</x:v>
      </x:c>
      <x:c r="F103" s="10" t="n">
        <x:v>1850</x:v>
      </x:c>
      <x:c r="G103" s="11" t="n">
        <x:v>130.4</x:v>
      </x:c>
      <x:c r="H103" s="12" t="n">
        <x:f>E103/D103</x:f>
        <x:v>16422.36310180081</x:v>
      </x:c>
      <x:c r="I103" s="12" t="n">
        <x:f>E103*157.1/G103</x:f>
        <x:v>1076695210.8895705</x:v>
      </x:c>
      <x:c r="J103" s="12" t="n">
        <x:f>H103*157.1/G103</x:f>
        <x:v>19784.91750991493</x:v>
      </x:c>
      <x:c r="K103" s="12" t="n">
        <x:f>IF(F103="","",F103*157.1/G103)</x:f>
        <x:v>2228.7960122699387</x:v>
      </x:c>
      <x:c r="L103" s="14" t="n">
        <x:f>D103/D$100</x:f>
        <x:v>0.16191127904555055</x:v>
      </x:c>
      <x:c r="M103" s="14" t="n">
        <x:f>E103/E$100</x:f>
        <x:v>0.11450614456496044</x:v>
      </x:c>
      <x:c r="N103" s="2" t="str">
        <x:v>available</x:v>
      </x:c>
    </x:row>
    <x:row r="104" ht="24" customHeight="1">
      <x:c r="A104" s="2" t="n">
        <x:v>2017</x:v>
      </x:c>
      <x:c r="B104" s="2" t="str">
        <x:v>Alberta</x:v>
      </x:c>
      <x:c r="C104" s="2" t="str">
        <x:v>$60,000 to $79,999</x:v>
      </x:c>
      <x:c r="D104" s="10" t="n">
        <x:v>42460</x:v>
      </x:c>
      <x:c r="E104" s="10" t="n">
        <x:v>709590000</x:v>
      </x:c>
      <x:c r="F104" s="10" t="n">
        <x:v>1710</x:v>
      </x:c>
      <x:c r="G104" s="11" t="n">
        <x:v>130.4</x:v>
      </x:c>
      <x:c r="H104" s="12" t="n">
        <x:f>E104/D104</x:f>
        <x:v>16711.964201601506</x:v>
      </x:c>
      <x:c r="I104" s="12" t="n">
        <x:f>E104*157.1/G104</x:f>
        <x:v>854881817.4846625</x:v>
      </x:c>
      <x:c r="J104" s="12" t="n">
        <x:f>H104*157.1/G104</x:f>
        <x:v>20133.81576742022</x:v>
      </x:c>
      <x:c r="K104" s="12" t="n">
        <x:f>IF(F104="","",F104*157.1/G104)</x:f>
        <x:v>2060.1303680981596</x:v>
      </x:c>
      <x:c r="L104" s="14" t="n">
        <x:f>D104/D$100</x:f>
        <x:v>0.1263276903394722</x:v>
      </x:c>
      <x:c r="M104" s="14" t="n">
        <x:f>E104/E$100</x:f>
        <x:v>0.09091637075080734</x:v>
      </x:c>
      <x:c r="N104" s="2" t="str">
        <x:v>available</x:v>
      </x:c>
    </x:row>
    <x:row r="105" ht="24" customHeight="1">
      <x:c r="A105" s="2" t="n">
        <x:v>2017</x:v>
      </x:c>
      <x:c r="B105" s="2" t="str">
        <x:v>Alberta</x:v>
      </x:c>
      <x:c r="C105" s="2" t="str">
        <x:v>$80,000 to $99,999</x:v>
      </x:c>
      <x:c r="D105" s="10" t="n">
        <x:v>29890</x:v>
      </x:c>
      <x:c r="E105" s="10" t="n">
        <x:v>550410000</x:v>
      </x:c>
      <x:c r="F105" s="10" t="n">
        <x:v>1550</x:v>
      </x:c>
      <x:c r="G105" s="11" t="n">
        <x:v>130.4</x:v>
      </x:c>
      <x:c r="H105" s="12" t="n">
        <x:f>E105/D105</x:f>
        <x:v>18414.519906323185</x:v>
      </x:c>
      <x:c r="I105" s="12" t="n">
        <x:f>E105*157.1/G105</x:f>
        <x:v>663108980.0613496</x:v>
      </x:c>
      <x:c r="J105" s="12" t="n">
        <x:f>H105*157.1/G105</x:f>
        <x:v>22184.977586528927</x:v>
      </x:c>
      <x:c r="K105" s="12" t="n">
        <x:f>IF(F105="","",F105*157.1/G105)</x:f>
        <x:v>1867.3696319018404</x:v>
      </x:c>
      <x:c r="L105" s="14" t="n">
        <x:f>D105/D$100</x:f>
        <x:v>0.08892921960072596</x:v>
      </x:c>
      <x:c r="M105" s="14" t="n">
        <x:f>E105/E$100</x:f>
        <x:v>0.07052139915296421</x:v>
      </x:c>
      <x:c r="N105" s="2" t="str">
        <x:v>available</x:v>
      </x:c>
    </x:row>
    <x:row r="106" ht="24" customHeight="1">
      <x:c r="A106" s="2" t="n">
        <x:v>2017</x:v>
      </x:c>
      <x:c r="B106" s="2" t="str">
        <x:v>Alberta</x:v>
      </x:c>
      <x:c r="C106" s="2" t="str">
        <x:v>less than $20,000</x:v>
      </x:c>
      <x:c r="D106" s="10" t="n">
        <x:v>44330</x:v>
      </x:c>
      <x:c r="E106" s="10" t="n">
        <x:v>960235000</x:v>
      </x:c>
      <x:c r="F106" s="10" t="n">
        <x:v>1730</x:v>
      </x:c>
      <x:c r="G106" s="11" t="n">
        <x:v>130.4</x:v>
      </x:c>
      <x:c r="H106" s="12" t="n">
        <x:f>E106/D106</x:f>
        <x:v>21661.064741709903</x:v>
      </x:c>
      <x:c r="I106" s="12" t="n">
        <x:f>E106*157.1/G106</x:f>
        <x:v>1156847534.5092025</x:v>
      </x:c>
      <x:c r="J106" s="12" t="n">
        <x:f>H106*157.1/G106</x:f>
        <x:v>26096.267415050806</x:v>
      </x:c>
      <x:c r="K106" s="12" t="n">
        <x:f>IF(F106="","",F106*157.1/G106)</x:f>
        <x:v>2084.225460122699</x:v>
      </x:c>
      <x:c r="L106" s="14" t="n">
        <x:f>D106/D$100</x:f>
        <x:v>0.1318913450953557</x:v>
      </x:c>
      <x:c r="M106" s="14" t="n">
        <x:f>E106/E$100</x:f>
        <x:v>0.123030315066308</x:v>
      </x:c>
      <x:c r="N106" s="2" t="str">
        <x:v>available</x:v>
      </x:c>
    </x:row>
    <x:row r="107" ht="24" customHeight="1">
      <x:c r="A107" s="2" t="n">
        <x:v>2017</x:v>
      </x:c>
      <x:c r="B107" s="2" t="str">
        <x:v>British Columbia</x:v>
      </x:c>
      <x:c r="C107" s="2" t="str">
        <x:v>All income groups</x:v>
      </x:c>
      <x:c r="D107" s="10" t="n">
        <x:v>478780</x:v>
      </x:c>
      <x:c r="E107" s="10" t="n">
        <x:v>14145955000</x:v>
      </x:c>
      <x:c r="F107" s="10" t="n">
        <x:v>2720</x:v>
      </x:c>
      <x:c r="G107" s="11" t="n">
        <x:v>130.4</x:v>
      </x:c>
      <x:c r="H107" s="12" t="n">
        <x:f>E107/D107</x:f>
        <x:v>29545.8352479218</x:v>
      </x:c>
      <x:c r="I107" s="12" t="n">
        <x:f>E107*157.1/G107</x:f>
        <x:v>17042404375</x:v>
      </x:c>
      <x:c r="J107" s="12" t="n">
        <x:f>H107*157.1/G107</x:f>
        <x:v>35595.48096202849</x:v>
      </x:c>
      <x:c r="K107" s="12" t="n">
        <x:f>IF(F107="","",F107*157.1/G107)</x:f>
        <x:v>3276.932515337423</x:v>
      </x:c>
      <x:c r="L107" s="14" t="n">
        <x:f>D107/D$107</x:f>
        <x:v>1</x:v>
      </x:c>
      <x:c r="M107" s="14" t="n">
        <x:f>E107/E$107</x:f>
        <x:v>1</x:v>
      </x:c>
      <x:c r="N107" s="2" t="str">
        <x:v>available</x:v>
      </x:c>
    </x:row>
    <x:row r="108" ht="24" customHeight="1">
      <x:c r="A108" s="2" t="n">
        <x:v>2017</x:v>
      </x:c>
      <x:c r="B108" s="2" t="str">
        <x:v>British Columbia</x:v>
      </x:c>
      <x:c r="C108" s="2" t="str">
        <x:v>$100,000 and over</x:v>
      </x:c>
      <x:c r="D108" s="10" t="n">
        <x:v>83800</x:v>
      </x:c>
      <x:c r="E108" s="10" t="n">
        <x:v>5801050000</x:v>
      </x:c>
      <x:c r="F108" s="10" t="n">
        <x:v>4770</x:v>
      </x:c>
      <x:c r="G108" s="11" t="n">
        <x:v>130.4</x:v>
      </x:c>
      <x:c r="H108" s="12" t="n">
        <x:f>E108/D108</x:f>
        <x:v>69224.94033412889</x:v>
      </x:c>
      <x:c r="I108" s="12" t="n">
        <x:f>E108*157.1/G108</x:f>
        <x:v>6988841679.447852</x:v>
      </x:c>
      <x:c r="J108" s="12" t="n">
        <x:f>H108*157.1/G108</x:f>
        <x:v>83399.06538720588</x:v>
      </x:c>
      <x:c r="K108" s="12" t="n">
        <x:f>IF(F108="","",F108*157.1/G108)</x:f>
        <x:v>5746.679447852761</x:v>
      </x:c>
      <x:c r="L108" s="14" t="n">
        <x:f>D108/D$107</x:f>
        <x:v>0.1750281966665274</x:v>
      </x:c>
      <x:c r="M108" s="14" t="n">
        <x:f>E108/E$107</x:f>
        <x:v>0.41008542724757713</x:v>
      </x:c>
      <x:c r="N108" s="2" t="str">
        <x:v>available</x:v>
      </x:c>
    </x:row>
    <x:row r="109" ht="24" customHeight="1">
      <x:c r="A109" s="2" t="n">
        <x:v>2017</x:v>
      </x:c>
      <x:c r="B109" s="2" t="str">
        <x:v>British Columbia</x:v>
      </x:c>
      <x:c r="C109" s="2" t="str">
        <x:v>$20,000 to $39,999</x:v>
      </x:c>
      <x:c r="D109" s="10" t="n">
        <x:v>113910</x:v>
      </x:c>
      <x:c r="E109" s="10" t="n">
        <x:v>1980520000</x:v>
      </x:c>
      <x:c r="F109" s="10" t="n">
        <x:v>2330</x:v>
      </x:c>
      <x:c r="G109" s="11" t="n">
        <x:v>130.4</x:v>
      </x:c>
      <x:c r="H109" s="12" t="n">
        <x:f>E109/D109</x:f>
        <x:v>17386.708805197086</x:v>
      </x:c>
      <x:c r="I109" s="12" t="n">
        <x:f>E109*157.1/G109</x:f>
        <x:v>2386040582.822086</x:v>
      </x:c>
      <x:c r="J109" s="12" t="n">
        <x:f>H109*157.1/G109</x:f>
        <x:v>20946.717433255075</x:v>
      </x:c>
      <x:c r="K109" s="12" t="n">
        <x:f>IF(F109="","",F109*157.1/G109)</x:f>
        <x:v>2807.0782208588957</x:v>
      </x:c>
      <x:c r="L109" s="14" t="n">
        <x:f>D109/D$107</x:f>
        <x:v>0.23791720623250762</x:v>
      </x:c>
      <x:c r="M109" s="14" t="n">
        <x:f>E109/E$107</x:f>
        <x:v>0.14000610068390576</x:v>
      </x:c>
      <x:c r="N109" s="2" t="str">
        <x:v>available</x:v>
      </x:c>
    </x:row>
    <x:row r="110" ht="24" customHeight="1">
      <x:c r="A110" s="2" t="n">
        <x:v>2017</x:v>
      </x:c>
      <x:c r="B110" s="2" t="str">
        <x:v>British Columbia</x:v>
      </x:c>
      <x:c r="C110" s="2" t="str">
        <x:v>$40,000 to $59,999</x:v>
      </x:c>
      <x:c r="D110" s="10" t="n">
        <x:v>92700</x:v>
      </x:c>
      <x:c r="E110" s="10" t="n">
        <x:v>1727245000</x:v>
      </x:c>
      <x:c r="F110" s="10" t="n">
        <x:v>2480</x:v>
      </x:c>
      <x:c r="G110" s="11" t="n">
        <x:v>130.4</x:v>
      </x:c>
      <x:c r="H110" s="12" t="n">
        <x:f>E110/D110</x:f>
        <x:v>18632.632146709817</x:v>
      </x:c>
      <x:c r="I110" s="12" t="n">
        <x:f>E110*157.1/G110</x:f>
        <x:v>2080906361.1963189</x:v>
      </x:c>
      <x:c r="J110" s="12" t="n">
        <x:f>H110*157.1/G110</x:f>
        <x:v>22447.74931171865</x:v>
      </x:c>
      <x:c r="K110" s="12" t="n">
        <x:f>IF(F110="","",F110*157.1/G110)</x:f>
        <x:v>2987.7914110429447</x:v>
      </x:c>
      <x:c r="L110" s="14" t="n">
        <x:f>D110/D$107</x:f>
        <x:v>0.19361711015497723</x:v>
      </x:c>
      <x:c r="M110" s="14" t="n">
        <x:f>E110/E$107</x:f>
        <x:v>0.12210168914011107</x:v>
      </x:c>
      <x:c r="N110" s="2" t="str">
        <x:v>available</x:v>
      </x:c>
    </x:row>
    <x:row r="111" ht="24" customHeight="1">
      <x:c r="A111" s="2" t="n">
        <x:v>2017</x:v>
      </x:c>
      <x:c r="B111" s="2" t="str">
        <x:v>British Columbia</x:v>
      </x:c>
      <x:c r="C111" s="2" t="str">
        <x:v>$60,000 to $79,999</x:v>
      </x:c>
      <x:c r="D111" s="10" t="n">
        <x:v>63980</x:v>
      </x:c>
      <x:c r="E111" s="10" t="n">
        <x:v>1353365000</x:v>
      </x:c>
      <x:c r="F111" s="10" t="n">
        <x:v>2720</x:v>
      </x:c>
      <x:c r="G111" s="11" t="n">
        <x:v>130.4</x:v>
      </x:c>
      <x:c r="H111" s="12" t="n">
        <x:f>E111/D111</x:f>
        <x:v>21152.938418255704</x:v>
      </x:c>
      <x:c r="I111" s="12" t="n">
        <x:f>E111*157.1/G111</x:f>
        <x:v>1630472710.8895705</x:v>
      </x:c>
      <x:c r="J111" s="12" t="n">
        <x:f>H111*157.1/G111</x:f>
        <x:v>25484.099888864806</x:v>
      </x:c>
      <x:c r="K111" s="12" t="n">
        <x:f>IF(F111="","",F111*157.1/G111)</x:f>
        <x:v>3276.932515337423</x:v>
      </x:c>
      <x:c r="L111" s="14" t="n">
        <x:f>D111/D$107</x:f>
        <x:v>0.1336313129203392</x:v>
      </x:c>
      <x:c r="M111" s="14" t="n">
        <x:f>E111/E$107</x:f>
        <x:v>0.0956715188193374</x:v>
      </x:c>
      <x:c r="N111" s="2" t="str">
        <x:v>available</x:v>
      </x:c>
    </x:row>
    <x:row r="112" ht="24" customHeight="1">
      <x:c r="A112" s="2" t="n">
        <x:v>2017</x:v>
      </x:c>
      <x:c r="B112" s="2" t="str">
        <x:v>British Columbia</x:v>
      </x:c>
      <x:c r="C112" s="2" t="str">
        <x:v>$80,000 to $99,999</x:v>
      </x:c>
      <x:c r="D112" s="10" t="n">
        <x:v>40120</x:v>
      </x:c>
      <x:c r="E112" s="10" t="n">
        <x:v>1090105000</x:v>
      </x:c>
      <x:c r="F112" s="10" t="n">
        <x:v>2810</x:v>
      </x:c>
      <x:c r="G112" s="11" t="n">
        <x:v>130.4</x:v>
      </x:c>
      <x:c r="H112" s="12" t="n">
        <x:f>E112/D112</x:f>
        <x:v>27171.111665004984</x:v>
      </x:c>
      <x:c r="I112" s="12" t="n">
        <x:f>E112*157.1/G112</x:f>
        <x:v>1313309014.570552</x:v>
      </x:c>
      <x:c r="J112" s="12" t="n">
        <x:f>H112*157.1/G112</x:f>
        <x:v>32734.521798867198</x:v>
      </x:c>
      <x:c r="K112" s="12" t="n">
        <x:f>IF(F112="","",F112*157.1/G112)</x:f>
        <x:v>3385.3604294478528</x:v>
      </x:c>
      <x:c r="L112" s="14" t="n">
        <x:f>D112/D$107</x:f>
        <x:v>0.08379631563557376</x:v>
      </x:c>
      <x:c r="M112" s="14" t="n">
        <x:f>E112/E$107</x:f>
        <x:v>0.07706125178540438</x:v>
      </x:c>
      <x:c r="N112" s="2" t="str">
        <x:v>available</x:v>
      </x:c>
    </x:row>
    <x:row r="113" ht="24" customHeight="1">
      <x:c r="A113" s="2" t="n">
        <x:v>2017</x:v>
      </x:c>
      <x:c r="B113" s="2" t="str">
        <x:v>British Columbia</x:v>
      </x:c>
      <x:c r="C113" s="2" t="str">
        <x:v>less than $20,000</x:v>
      </x:c>
      <x:c r="D113" s="10" t="n">
        <x:v>84270</x:v>
      </x:c>
      <x:c r="E113" s="10" t="n">
        <x:v>2193665000</x:v>
      </x:c>
      <x:c r="F113" s="10" t="n">
        <x:v>2350</x:v>
      </x:c>
      <x:c r="G113" s="11" t="n">
        <x:v>130.4</x:v>
      </x:c>
      <x:c r="H113" s="12" t="n">
        <x:f>E113/D113</x:f>
        <x:v>26031.3872077845</x:v>
      </x:c>
      <x:c r="I113" s="12" t="n">
        <x:f>E113*157.1/G113</x:f>
        <x:v>2642828002.3006134</x:v>
      </x:c>
      <x:c r="J113" s="12" t="n">
        <x:f>H113*157.1/G113</x:f>
        <x:v>31361.433514899883</x:v>
      </x:c>
      <x:c r="K113" s="12" t="n">
        <x:f>IF(F113="","",F113*157.1/G113)</x:f>
        <x:v>2831.1733128834353</x:v>
      </x:c>
      <x:c r="L113" s="14" t="n">
        <x:f>D113/D$107</x:f>
        <x:v>0.17600985839007477</x:v>
      </x:c>
      <x:c r="M113" s="14" t="n">
        <x:f>E113/E$107</x:f>
        <x:v>0.1550736588657323</x:v>
      </x:c>
      <x:c r="N113" s="2" t="str">
        <x:v>available</x:v>
      </x:c>
    </x:row>
    <x:row r="114" ht="24" customHeight="1">
      <x:c r="A114" s="2" t="n">
        <x:v>2017</x:v>
      </x:c>
      <x:c r="B114" s="2" t="str">
        <x:v>Canada</x:v>
      </x:c>
      <x:c r="C114" s="2" t="str">
        <x:v>All income groups</x:v>
      </x:c>
      <x:c r="D114" s="10" t="n">
        <x:v>2871590</x:v>
      </x:c>
      <x:c r="E114" s="10" t="n">
        <x:v>66082095000</x:v>
      </x:c>
      <x:c r="F114" s="10" t="n">
        <x:v>1990</x:v>
      </x:c>
      <x:c r="G114" s="11" t="n">
        <x:v>130.4</x:v>
      </x:c>
      <x:c r="H114" s="12" t="n">
        <x:f>E114/D114</x:f>
        <x:v>23012.37119505222</x:v>
      </x:c>
      <x:c r="I114" s="12" t="n">
        <x:f>E114*157.1/G114</x:f>
        <x:v>79612708009.96931</x:v>
      </x:c>
      <x:c r="J114" s="12" t="n">
        <x:f>H114*157.1/G114</x:f>
        <x:v>27724.260082382694</x:v>
      </x:c>
      <x:c r="K114" s="12" t="n">
        <x:f>IF(F114="","",F114*157.1/G114)</x:f>
        <x:v>2397.461656441718</x:v>
      </x:c>
      <x:c r="L114" s="14" t="n">
        <x:f>D114/D$114</x:f>
        <x:v>1</x:v>
      </x:c>
      <x:c r="M114" s="14" t="n">
        <x:f>E114/E$114</x:f>
        <x:v>1</x:v>
      </x:c>
      <x:c r="N114" s="2" t="str">
        <x:v>available</x:v>
      </x:c>
    </x:row>
    <x:row r="115" ht="24" customHeight="1">
      <x:c r="A115" s="2" t="n">
        <x:v>2017</x:v>
      </x:c>
      <x:c r="B115" s="2" t="str">
        <x:v>Canada</x:v>
      </x:c>
      <x:c r="C115" s="2" t="str">
        <x:v>$100,000 and over</x:v>
      </x:c>
      <x:c r="D115" s="10" t="n">
        <x:v>593750</x:v>
      </x:c>
      <x:c r="E115" s="10" t="n">
        <x:v>29180255000</x:v>
      </x:c>
      <x:c r="F115" s="10" t="n">
        <x:v>3260</x:v>
      </x:c>
      <x:c r="G115" s="11" t="n">
        <x:v>130.4</x:v>
      </x:c>
      <x:c r="H115" s="12" t="n">
        <x:f>E115/D115</x:f>
        <x:v>49145.692631578946</x:v>
      </x:c>
      <x:c r="I115" s="12" t="n">
        <x:f>E115*157.1/G115</x:f>
        <x:v>35155046476.22699</x:v>
      </x:c>
      <x:c r="J115" s="12" t="n">
        <x:f>H115*157.1/G115</x:f>
        <x:v>59208.4993283823</x:v>
      </x:c>
      <x:c r="K115" s="12" t="n">
        <x:f>IF(F115="","",F115*157.1/G115)</x:f>
        <x:v>3927.5</x:v>
      </x:c>
      <x:c r="L115" s="14" t="n">
        <x:f>D115/D$114</x:f>
        <x:v>0.20676698275171596</x:v>
      </x:c>
      <x:c r="M115" s="14" t="n">
        <x:f>E115/E$114</x:f>
        <x:v>0.4415758156577814</x:v>
      </x:c>
      <x:c r="N115" s="2" t="str">
        <x:v>available</x:v>
      </x:c>
    </x:row>
    <x:row r="116" ht="24" customHeight="1">
      <x:c r="A116" s="2" t="n">
        <x:v>2017</x:v>
      </x:c>
      <x:c r="B116" s="2" t="str">
        <x:v>Canada</x:v>
      </x:c>
      <x:c r="C116" s="2" t="str">
        <x:v>$20,000 to $39,999</x:v>
      </x:c>
      <x:c r="D116" s="10" t="n">
        <x:v>645940</x:v>
      </x:c>
      <x:c r="E116" s="10" t="n">
        <x:v>8689660000</x:v>
      </x:c>
      <x:c r="F116" s="10" t="n">
        <x:v>1730</x:v>
      </x:c>
      <x:c r="G116" s="11" t="n">
        <x:v>130.4</x:v>
      </x:c>
      <x:c r="H116" s="12" t="n">
        <x:f>E116/D116</x:f>
        <x:v>13452.73554819333</x:v>
      </x:c>
      <x:c r="I116" s="12" t="n">
        <x:f>E116*157.1/G116</x:f>
        <x:v>10468907868.09816</x:v>
      </x:c>
      <x:c r="J116" s="12" t="n">
        <x:f>H116*157.1/G116</x:f>
        <x:v>16207.245050775857</x:v>
      </x:c>
      <x:c r="K116" s="12" t="n">
        <x:f>IF(F116="","",F116*157.1/G116)</x:f>
        <x:v>2084.225460122699</x:v>
      </x:c>
      <x:c r="L116" s="14" t="n">
        <x:f>D116/D$114</x:f>
        <x:v>0.22494158288613625</x:v>
      </x:c>
      <x:c r="M116" s="14" t="n">
        <x:f>E116/E$114</x:f>
        <x:v>0.1314979496337094</x:v>
      </x:c>
      <x:c r="N116" s="2" t="str">
        <x:v>available</x:v>
      </x:c>
    </x:row>
    <x:row r="117" ht="24" customHeight="1">
      <x:c r="A117" s="2" t="n">
        <x:v>2017</x:v>
      </x:c>
      <x:c r="B117" s="2" t="str">
        <x:v>Canada</x:v>
      </x:c>
      <x:c r="C117" s="2" t="str">
        <x:v>$40,000 to $59,999</x:v>
      </x:c>
      <x:c r="D117" s="10" t="n">
        <x:v>550590</x:v>
      </x:c>
      <x:c r="E117" s="10" t="n">
        <x:v>7976555000</x:v>
      </x:c>
      <x:c r="F117" s="10" t="n">
        <x:v>1760</x:v>
      </x:c>
      <x:c r="G117" s="11" t="n">
        <x:v>130.4</x:v>
      </x:c>
      <x:c r="H117" s="12" t="n">
        <x:f>E117/D117</x:f>
        <x:v>14487.286365535154</x:v>
      </x:c>
      <x:c r="I117" s="12" t="n">
        <x:f>E117*157.1/G117</x:f>
        <x:v>9609791338.190184</x:v>
      </x:c>
      <x:c r="J117" s="12" t="n">
        <x:f>H117*157.1/G117</x:f>
        <x:v>17453.62490817157</x:v>
      </x:c>
      <x:c r="K117" s="12" t="n">
        <x:f>IF(F117="","",F117*157.1/G117)</x:f>
        <x:v>2120.368098159509</x:v>
      </x:c>
      <x:c r="L117" s="14" t="n">
        <x:f>D117/D$114</x:f>
        <x:v>0.19173698195076594</x:v>
      </x:c>
      <x:c r="M117" s="14" t="n">
        <x:f>E117/E$114</x:f>
        <x:v>0.12070675120091154</x:v>
      </x:c>
      <x:c r="N117" s="2" t="str">
        <x:v>available</x:v>
      </x:c>
    </x:row>
    <x:row r="118" ht="24" customHeight="1">
      <x:c r="A118" s="2" t="n">
        <x:v>2017</x:v>
      </x:c>
      <x:c r="B118" s="2" t="str">
        <x:v>Canada</x:v>
      </x:c>
      <x:c r="C118" s="2" t="str">
        <x:v>$60,000 to $79,999</x:v>
      </x:c>
      <x:c r="D118" s="10" t="n">
        <x:v>394270</x:v>
      </x:c>
      <x:c r="E118" s="10" t="n">
        <x:v>6383545000</x:v>
      </x:c>
      <x:c r="F118" s="10" t="n">
        <x:v>1880</x:v>
      </x:c>
      <x:c r="G118" s="11" t="n">
        <x:v>130.4</x:v>
      </x:c>
      <x:c r="H118" s="12" t="n">
        <x:f>E118/D118</x:f>
        <x:v>16190.795647652623</x:v>
      </x:c>
      <x:c r="I118" s="12" t="n">
        <x:f>E118*157.1/G118</x:f>
        <x:v>7690605210.88957</x:v>
      </x:c>
      <x:c r="J118" s="12" t="n">
        <x:f>H118*157.1/G118</x:f>
        <x:v>19505.935554035485</x:v>
      </x:c>
      <x:c r="K118" s="12" t="n">
        <x:f>IF(F118="","",F118*157.1/G118)</x:f>
        <x:v>2264.9386503067485</x:v>
      </x:c>
      <x:c r="L118" s="14" t="n">
        <x:f>D118/D$114</x:f>
        <x:v>0.1373002413297163</x:v>
      </x:c>
      <x:c r="M118" s="14" t="n">
        <x:f>E118/E$114</x:f>
        <x:v>0.09660022128535725</x:v>
      </x:c>
      <x:c r="N118" s="2" t="str">
        <x:v>available</x:v>
      </x:c>
    </x:row>
    <x:row r="119" ht="24" customHeight="1">
      <x:c r="A119" s="2" t="n">
        <x:v>2017</x:v>
      </x:c>
      <x:c r="B119" s="2" t="str">
        <x:v>Canada</x:v>
      </x:c>
      <x:c r="C119" s="2" t="str">
        <x:v>$80,000 to $99,999</x:v>
      </x:c>
      <x:c r="D119" s="10" t="n">
        <x:v>261040</x:v>
      </x:c>
      <x:c r="E119" s="10" t="n">
        <x:v>4967945000</x:v>
      </x:c>
      <x:c r="F119" s="10" t="n">
        <x:v>1910</x:v>
      </x:c>
      <x:c r="G119" s="11" t="n">
        <x:v>130.4</x:v>
      </x:c>
      <x:c r="H119" s="12" t="n">
        <x:f>E119/D119</x:f>
        <x:v>19031.355347839413</x:v>
      </x:c>
      <x:c r="I119" s="12" t="n">
        <x:f>E119*157.1/G119</x:f>
        <x:v>5985154597.392638</x:v>
      </x:c>
      <x:c r="J119" s="12" t="n">
        <x:f>H119*157.1/G119</x:f>
        <x:v>22928.112922895485</x:v>
      </x:c>
      <x:c r="K119" s="12" t="n">
        <x:f>IF(F119="","",F119*157.1/G119)</x:f>
        <x:v>2301.0812883435583</x:v>
      </x:c>
      <x:c r="L119" s="14" t="n">
        <x:f>D119/D$114</x:f>
        <x:v>0.09090434219369757</x:v>
      </x:c>
      <x:c r="M119" s="14" t="n">
        <x:f>E119/E$114</x:f>
        <x:v>0.07517838228343093</x:v>
      </x:c>
      <x:c r="N119" s="2" t="str">
        <x:v>available</x:v>
      </x:c>
    </x:row>
    <x:row r="120" ht="24" customHeight="1">
      <x:c r="A120" s="2" t="n">
        <x:v>2017</x:v>
      </x:c>
      <x:c r="B120" s="2" t="str">
        <x:v>Canada</x:v>
      </x:c>
      <x:c r="C120" s="2" t="str">
        <x:v>less than $20,000</x:v>
      </x:c>
      <x:c r="D120" s="10" t="n">
        <x:v>426000</x:v>
      </x:c>
      <x:c r="E120" s="10" t="n">
        <x:v>8884140000</x:v>
      </x:c>
      <x:c r="F120" s="10" t="n">
        <x:v>1750</x:v>
      </x:c>
      <x:c r="G120" s="11" t="n">
        <x:v>130.4</x:v>
      </x:c>
      <x:c r="H120" s="12" t="n">
        <x:f>E120/D120</x:f>
        <x:v>20854.788732394365</x:v>
      </x:c>
      <x:c r="I120" s="12" t="n">
        <x:f>E120*157.1/G120</x:f>
        <x:v>10703208542.944784</x:v>
      </x:c>
      <x:c r="J120" s="12" t="n">
        <x:f>H120*157.1/G120</x:f>
        <x:v>25124.902682968976</x:v>
      </x:c>
      <x:c r="K120" s="12" t="n">
        <x:f>IF(F120="","",F120*157.1/G120)</x:f>
        <x:v>2108.320552147239</x:v>
      </x:c>
      <x:c r="L120" s="14" t="n">
        <x:f>D120/D$114</x:f>
        <x:v>0.148349868887968</x:v>
      </x:c>
      <x:c r="M120" s="14" t="n">
        <x:f>E120/E$114</x:f>
        <x:v>0.13444095560227018</x:v>
      </x:c>
      <x:c r="N120" s="2" t="str">
        <x:v>available</x:v>
      </x:c>
    </x:row>
    <x:row r="121" ht="24" customHeight="1">
      <x:c r="A121" s="2" t="n">
        <x:v>2017</x:v>
      </x:c>
      <x:c r="B121" s="2" t="str">
        <x:v>Manitoba</x:v>
      </x:c>
      <x:c r="C121" s="2" t="str">
        <x:v>All income groups</x:v>
      </x:c>
      <x:c r="D121" s="10" t="n">
        <x:v>92770</x:v>
      </x:c>
      <x:c r="E121" s="10" t="n">
        <x:v>2104065000</x:v>
      </x:c>
      <x:c r="F121" s="10" t="n">
        <x:v>1600</x:v>
      </x:c>
      <x:c r="G121" s="11" t="n">
        <x:v>130.4</x:v>
      </x:c>
      <x:c r="H121" s="12" t="n">
        <x:f>E121/D121</x:f>
        <x:v>22680.446264956343</x:v>
      </x:c>
      <x:c r="I121" s="12" t="n">
        <x:f>E121*157.1/G121</x:f>
        <x:v>2534881990.030675</x:v>
      </x:c>
      <x:c r="J121" s="12" t="n">
        <x:f>H121*157.1/G121</x:f>
        <x:v>27324.371995587742</x:v>
      </x:c>
      <x:c r="K121" s="12" t="n">
        <x:f>IF(F121="","",F121*157.1/G121)</x:f>
        <x:v>1927.60736196319</x:v>
      </x:c>
      <x:c r="L121" s="14" t="n">
        <x:f>D121/D$121</x:f>
        <x:v>1</x:v>
      </x:c>
      <x:c r="M121" s="14" t="n">
        <x:f>E121/E$121</x:f>
        <x:v>1</x:v>
      </x:c>
      <x:c r="N121" s="2" t="str">
        <x:v>available</x:v>
      </x:c>
    </x:row>
    <x:row r="122" ht="24" customHeight="1">
      <x:c r="A122" s="2" t="n">
        <x:v>2017</x:v>
      </x:c>
      <x:c r="B122" s="2" t="str">
        <x:v>Manitoba</x:v>
      </x:c>
      <x:c r="C122" s="2" t="str">
        <x:v>$100,000 and over</x:v>
      </x:c>
      <x:c r="D122" s="10" t="n">
        <x:v>14360</x:v>
      </x:c>
      <x:c r="E122" s="10" t="n">
        <x:v>800100000</x:v>
      </x:c>
      <x:c r="F122" s="10" t="n">
        <x:v>2790</x:v>
      </x:c>
      <x:c r="G122" s="11" t="n">
        <x:v>130.4</x:v>
      </x:c>
      <x:c r="H122" s="12" t="n">
        <x:f>E122/D122</x:f>
        <x:v>55717.27019498607</x:v>
      </x:c>
      <x:c r="I122" s="12" t="n">
        <x:f>E122*157.1/G122</x:f>
        <x:v>963924156.4417177</x:v>
      </x:c>
      <x:c r="J122" s="12" t="n">
        <x:f>H122*157.1/G122</x:f>
        <x:v>67125.63763521712</x:v>
      </x:c>
      <x:c r="K122" s="12" t="n">
        <x:f>IF(F122="","",F122*157.1/G122)</x:f>
        <x:v>3361.2653374233128</x:v>
      </x:c>
      <x:c r="L122" s="14" t="n">
        <x:f>D122/D$121</x:f>
        <x:v>0.1547914196399698</x:v>
      </x:c>
      <x:c r="M122" s="14" t="n">
        <x:f>E122/E$121</x:f>
        <x:v>0.3802639177021622</x:v>
      </x:c>
      <x:c r="N122" s="2" t="str">
        <x:v>available</x:v>
      </x:c>
    </x:row>
    <x:row r="123" ht="24" customHeight="1">
      <x:c r="A123" s="2" t="n">
        <x:v>2017</x:v>
      </x:c>
      <x:c r="B123" s="2" t="str">
        <x:v>Manitoba</x:v>
      </x:c>
      <x:c r="C123" s="2" t="str">
        <x:v>$20,000 to $39,999</x:v>
      </x:c>
      <x:c r="D123" s="10" t="n">
        <x:v>23850</x:v>
      </x:c>
      <x:c r="E123" s="10" t="n">
        <x:v>345385000</x:v>
      </x:c>
      <x:c r="F123" s="10" t="n">
        <x:v>1450</x:v>
      </x:c>
      <x:c r="G123" s="11" t="n">
        <x:v>130.4</x:v>
      </x:c>
      <x:c r="H123" s="12" t="n">
        <x:f>E123/D123</x:f>
        <x:v>14481.551362683438</x:v>
      </x:c>
      <x:c r="I123" s="12" t="n">
        <x:f>E123*157.1/G123</x:f>
        <x:v>416104167.94478524</x:v>
      </x:c>
      <x:c r="J123" s="12" t="n">
        <x:f>H123*157.1/G123</x:f>
        <x:v>17446.715637097914</x:v>
      </x:c>
      <x:c r="K123" s="12" t="n">
        <x:f>IF(F123="","",F123*157.1/G123)</x:f>
        <x:v>1746.894171779141</x:v>
      </x:c>
      <x:c r="L123" s="14" t="n">
        <x:f>D123/D$121</x:f>
        <x:v>0.25708742050231753</x:v>
      </x:c>
      <x:c r="M123" s="14" t="n">
        <x:f>E123/E$121</x:f>
        <x:v>0.16415129760725072</x:v>
      </x:c>
      <x:c r="N123" s="2" t="str">
        <x:v>available</x:v>
      </x:c>
    </x:row>
    <x:row r="124" ht="24" customHeight="1">
      <x:c r="A124" s="2" t="n">
        <x:v>2017</x:v>
      </x:c>
      <x:c r="B124" s="2" t="str">
        <x:v>Manitoba</x:v>
      </x:c>
      <x:c r="C124" s="2" t="str">
        <x:v>$40,000 to $59,999</x:v>
      </x:c>
      <x:c r="D124" s="10" t="n">
        <x:v>19900</x:v>
      </x:c>
      <x:c r="E124" s="10" t="n">
        <x:v>308880000</x:v>
      </x:c>
      <x:c r="F124" s="10" t="n">
        <x:v>1470</x:v>
      </x:c>
      <x:c r="G124" s="11" t="n">
        <x:v>130.4</x:v>
      </x:c>
      <x:c r="H124" s="12" t="n">
        <x:f>E124/D124</x:f>
        <x:v>15521.608040201005</x:v>
      </x:c>
      <x:c r="I124" s="12" t="n">
        <x:f>E124*157.1/G124</x:f>
        <x:v>372124601.22699386</x:v>
      </x:c>
      <x:c r="J124" s="12" t="n">
        <x:f>H124*157.1/G124</x:f>
        <x:v>18699.72870487406</x:v>
      </x:c>
      <x:c r="K124" s="12" t="n">
        <x:f>IF(F124="","",F124*157.1/G124)</x:f>
        <x:v>1770.9892638036808</x:v>
      </x:c>
      <x:c r="L124" s="14" t="n">
        <x:f>D124/D$121</x:f>
        <x:v>0.21450900075455429</x:v>
      </x:c>
      <x:c r="M124" s="14" t="n">
        <x:f>E124/E$121</x:f>
        <x:v>0.14680154843125093</x:v>
      </x:c>
      <x:c r="N124" s="2" t="str">
        <x:v>available</x:v>
      </x:c>
    </x:row>
    <x:row r="125" ht="24" customHeight="1">
      <x:c r="A125" s="2" t="n">
        <x:v>2017</x:v>
      </x:c>
      <x:c r="B125" s="2" t="str">
        <x:v>Manitoba</x:v>
      </x:c>
      <x:c r="C125" s="2" t="str">
        <x:v>$60,000 to $79,999</x:v>
      </x:c>
      <x:c r="D125" s="10" t="n">
        <x:v>12740</x:v>
      </x:c>
      <x:c r="E125" s="10" t="n">
        <x:v>218265000</x:v>
      </x:c>
      <x:c r="F125" s="10" t="n">
        <x:v>1560</x:v>
      </x:c>
      <x:c r="G125" s="11" t="n">
        <x:v>130.4</x:v>
      </x:c>
      <x:c r="H125" s="12" t="n">
        <x:f>E125/D125</x:f>
        <x:v>17132.26059654631</x:v>
      </x:c>
      <x:c r="I125" s="12" t="n">
        <x:f>E125*157.1/G125</x:f>
        <x:v>262955763.0368098</x:v>
      </x:c>
      <x:c r="J125" s="12" t="n">
        <x:f>H125*157.1/G125</x:f>
        <x:v>20640.169783109093</x:v>
      </x:c>
      <x:c r="K125" s="12" t="n">
        <x:f>IF(F125="","",F125*157.1/G125)</x:f>
        <x:v>1879.4171779141104</x:v>
      </x:c>
      <x:c r="L125" s="14" t="n">
        <x:f>D125/D$121</x:f>
        <x:v>0.1373288778700011</x:v>
      </x:c>
      <x:c r="M125" s="14" t="n">
        <x:f>E125/E$121</x:f>
        <x:v>0.1037349131324365</x:v>
      </x:c>
      <x:c r="N125" s="2" t="str">
        <x:v>available</x:v>
      </x:c>
    </x:row>
    <x:row r="126" ht="24" customHeight="1">
      <x:c r="A126" s="2" t="n">
        <x:v>2017</x:v>
      </x:c>
      <x:c r="B126" s="2" t="str">
        <x:v>Manitoba</x:v>
      </x:c>
      <x:c r="C126" s="2" t="str">
        <x:v>$80,000 to $99,999</x:v>
      </x:c>
      <x:c r="D126" s="10" t="n">
        <x:v>8000</x:v>
      </x:c>
      <x:c r="E126" s="10" t="n">
        <x:v>151465000</x:v>
      </x:c>
      <x:c r="F126" s="10" t="n">
        <x:v>1400</x:v>
      </x:c>
      <x:c r="G126" s="11" t="n">
        <x:v>130.4</x:v>
      </x:c>
      <x:c r="H126" s="12" t="n">
        <x:f>E126/D126</x:f>
        <x:v>18933.125</x:v>
      </x:c>
      <x:c r="I126" s="12" t="n">
        <x:f>E126*157.1/G126</x:f>
        <x:v>182478155.67484662</x:v>
      </x:c>
      <x:c r="J126" s="12" t="n">
        <x:f>H126*157.1/G126</x:f>
        <x:v>22809.769459355826</x:v>
      </x:c>
      <x:c r="K126" s="12" t="n">
        <x:f>IF(F126="","",F126*157.1/G126)</x:f>
        <x:v>1686.6564417177913</x:v>
      </x:c>
      <x:c r="L126" s="14" t="n">
        <x:f>D126/D$121</x:f>
        <x:v>0.08623477417268513</x:v>
      </x:c>
      <x:c r="M126" s="14" t="n">
        <x:f>E126/E$121</x:f>
        <x:v>0.0719868445128834</x:v>
      </x:c>
      <x:c r="N126" s="2" t="str">
        <x:v>available</x:v>
      </x:c>
    </x:row>
    <x:row r="127" ht="24" customHeight="1">
      <x:c r="A127" s="2" t="n">
        <x:v>2017</x:v>
      </x:c>
      <x:c r="B127" s="2" t="str">
        <x:v>Manitoba</x:v>
      </x:c>
      <x:c r="C127" s="2" t="str">
        <x:v>less than $20,000</x:v>
      </x:c>
      <x:c r="D127" s="10" t="n">
        <x:v>13930</x:v>
      </x:c>
      <x:c r="E127" s="10" t="n">
        <x:v>279970000</x:v>
      </x:c>
      <x:c r="F127" s="10" t="n">
        <x:v>1420</x:v>
      </x:c>
      <x:c r="G127" s="11" t="n">
        <x:v>130.4</x:v>
      </x:c>
      <x:c r="H127" s="12" t="n">
        <x:f>E127/D127</x:f>
        <x:v>20098.34888729361</x:v>
      </x:c>
      <x:c r="I127" s="12" t="n">
        <x:f>E127*157.1/G127</x:f>
        <x:v>337295145.70552146</x:v>
      </x:c>
      <x:c r="J127" s="12" t="n">
        <x:f>H127*157.1/G127</x:f>
        <x:v>24213.578299032408</x:v>
      </x:c>
      <x:c r="K127" s="12" t="n">
        <x:f>IF(F127="","",F127*157.1/G127)</x:f>
        <x:v>1710.7515337423313</x:v>
      </x:c>
      <x:c r="L127" s="14" t="n">
        <x:f>D127/D$121</x:f>
        <x:v>0.15015630052818799</x:v>
      </x:c>
      <x:c r="M127" s="14" t="n">
        <x:f>E127/E$121</x:f>
        <x:v>0.1330614786140162</x:v>
      </x:c>
      <x:c r="N127" s="2" t="str">
        <x:v>available</x:v>
      </x:c>
    </x:row>
    <x:row r="128" ht="24" customHeight="1">
      <x:c r="A128" s="2" t="n">
        <x:v>2017</x:v>
      </x:c>
      <x:c r="B128" s="2" t="str">
        <x:v>New Brunswick</x:v>
      </x:c>
      <x:c r="C128" s="2" t="str">
        <x:v>All income groups</x:v>
      </x:c>
      <x:c r="D128" s="10" t="n">
        <x:v>35840</x:v>
      </x:c>
      <x:c r="E128" s="10" t="n">
        <x:v>519960000</x:v>
      </x:c>
      <x:c r="F128" s="10" t="n">
        <x:v>1440</x:v>
      </x:c>
      <x:c r="G128" s="11" t="n">
        <x:v>130.4</x:v>
      </x:c>
      <x:c r="H128" s="12" t="n">
        <x:f>E128/D128</x:f>
        <x:v>14507.8125</x:v>
      </x:c>
      <x:c r="I128" s="12" t="n">
        <x:f>E128*157.1/G128</x:f>
        <x:v>626424202.4539877</x:v>
      </x:c>
      <x:c r="J128" s="12" t="n">
        <x:f>H128*157.1/G128</x:f>
        <x:v>17478.353863113498</x:v>
      </x:c>
      <x:c r="K128" s="12" t="n">
        <x:f>IF(F128="","",F128*157.1/G128)</x:f>
        <x:v>1734.846625766871</x:v>
      </x:c>
      <x:c r="L128" s="14" t="n">
        <x:f>D128/D$128</x:f>
        <x:v>1</x:v>
      </x:c>
      <x:c r="M128" s="14" t="n">
        <x:f>E128/E$128</x:f>
        <x:v>1</x:v>
      </x:c>
      <x:c r="N128" s="2" t="str">
        <x:v>available</x:v>
      </x:c>
    </x:row>
    <x:row r="129" ht="24" customHeight="1">
      <x:c r="A129" s="2" t="n">
        <x:v>2017</x:v>
      </x:c>
      <x:c r="B129" s="2" t="str">
        <x:v>New Brunswick</x:v>
      </x:c>
      <x:c r="C129" s="2" t="str">
        <x:v>$100,000 and over</x:v>
      </x:c>
      <x:c r="D129" s="10" t="n">
        <x:v>5390</x:v>
      </x:c>
      <x:c r="E129" s="10" t="n">
        <x:v>175880000</x:v>
      </x:c>
      <x:c r="F129" s="10" t="n">
        <x:v>2510</x:v>
      </x:c>
      <x:c r="G129" s="11" t="n">
        <x:v>130.4</x:v>
      </x:c>
      <x:c r="H129" s="12" t="n">
        <x:f>E129/D129</x:f>
        <x:v>32630.79777365492</x:v>
      </x:c>
      <x:c r="I129" s="12" t="n">
        <x:f>E129*157.1/G129</x:f>
        <x:v>211892239.26380366</x:v>
      </x:c>
      <x:c r="J129" s="12" t="n">
        <x:f>H129*157.1/G129</x:f>
        <x:v>39312.10375951831</x:v>
      </x:c>
      <x:c r="K129" s="12" t="n">
        <x:f>IF(F129="","",F129*157.1/G129)</x:f>
        <x:v>3023.9340490797545</x:v>
      </x:c>
      <x:c r="L129" s="14" t="n">
        <x:f>D129/D$128</x:f>
        <x:v>0.150390625</x:v>
      </x:c>
      <x:c r="M129" s="14" t="n">
        <x:f>E129/E$128</x:f>
        <x:v>0.338256788983768</x:v>
      </x:c>
      <x:c r="N129" s="2" t="str">
        <x:v>available</x:v>
      </x:c>
    </x:row>
    <x:row r="130" ht="24" customHeight="1">
      <x:c r="A130" s="2" t="n">
        <x:v>2017</x:v>
      </x:c>
      <x:c r="B130" s="2" t="str">
        <x:v>New Brunswick</x:v>
      </x:c>
      <x:c r="C130" s="2" t="str">
        <x:v>$20,000 to $39,999</x:v>
      </x:c>
      <x:c r="D130" s="10" t="n">
        <x:v>8810</x:v>
      </x:c>
      <x:c r="E130" s="10" t="n">
        <x:v>81425000</x:v>
      </x:c>
      <x:c r="F130" s="10" t="n">
        <x:v>1290</x:v>
      </x:c>
      <x:c r="G130" s="11" t="n">
        <x:v>130.4</x:v>
      </x:c>
      <x:c r="H130" s="12" t="n">
        <x:f>E130/D130</x:f>
        <x:v>9242.338251986379</x:v>
      </x:c>
      <x:c r="I130" s="12" t="n">
        <x:f>E130*157.1/G130</x:f>
        <x:v>98097143.40490797</x:v>
      </x:c>
      <x:c r="J130" s="12" t="n">
        <x:f>H130*157.1/G130</x:f>
        <x:v>11134.749535176841</x:v>
      </x:c>
      <x:c r="K130" s="12" t="n">
        <x:f>IF(F130="","",F130*157.1/G130)</x:f>
        <x:v>1554.1334355828221</x:v>
      </x:c>
      <x:c r="L130" s="14" t="n">
        <x:f>D130/D$128</x:f>
        <x:v>0.24581473214285715</x:v>
      </x:c>
      <x:c r="M130" s="14" t="n">
        <x:f>E130/E$128</x:f>
        <x:v>0.1565985845065005</x:v>
      </x:c>
      <x:c r="N130" s="2" t="str">
        <x:v>available</x:v>
      </x:c>
    </x:row>
    <x:row r="131" ht="24" customHeight="1">
      <x:c r="A131" s="2" t="n">
        <x:v>2017</x:v>
      </x:c>
      <x:c r="B131" s="2" t="str">
        <x:v>New Brunswick</x:v>
      </x:c>
      <x:c r="C131" s="2" t="str">
        <x:v>$40,000 to $59,999</x:v>
      </x:c>
      <x:c r="D131" s="10" t="n">
        <x:v>7990</x:v>
      </x:c>
      <x:c r="E131" s="10" t="n">
        <x:v>79550000</x:v>
      </x:c>
      <x:c r="F131" s="10" t="n">
        <x:v>1180</x:v>
      </x:c>
      <x:c r="G131" s="11" t="n">
        <x:v>130.4</x:v>
      </x:c>
      <x:c r="H131" s="12" t="n">
        <x:f>E131/D131</x:f>
        <x:v>9956.195244055069</x:v>
      </x:c>
      <x:c r="I131" s="12" t="n">
        <x:f>E131*157.1/G131</x:f>
        <x:v>95838228.52760735</x:v>
      </x:c>
      <x:c r="J131" s="12" t="n">
        <x:f>H131*157.1/G131</x:f>
        <x:v>11994.772030989656</x:v>
      </x:c>
      <x:c r="K131" s="12" t="n">
        <x:f>IF(F131="","",F131*157.1/G131)</x:f>
        <x:v>1421.6104294478528</x:v>
      </x:c>
      <x:c r="L131" s="14" t="n">
        <x:f>D131/D$128</x:f>
        <x:v>0.22293526785714285</x:v>
      </x:c>
      <x:c r="M131" s="14" t="n">
        <x:f>E131/E$128</x:f>
        <x:v>0.1529925378875298</x:v>
      </x:c>
      <x:c r="N131" s="2" t="str">
        <x:v>available</x:v>
      </x:c>
    </x:row>
    <x:row r="132" ht="24" customHeight="1">
      <x:c r="A132" s="2" t="n">
        <x:v>2017</x:v>
      </x:c>
      <x:c r="B132" s="2" t="str">
        <x:v>New Brunswick</x:v>
      </x:c>
      <x:c r="C132" s="2" t="str">
        <x:v>$60,000 to $79,999</x:v>
      </x:c>
      <x:c r="D132" s="10" t="n">
        <x:v>5180</x:v>
      </x:c>
      <x:c r="E132" s="10" t="n">
        <x:v>64280000</x:v>
      </x:c>
      <x:c r="F132" s="10" t="n">
        <x:v>1420</x:v>
      </x:c>
      <x:c r="G132" s="11" t="n">
        <x:v>130.4</x:v>
      </x:c>
      <x:c r="H132" s="12" t="n">
        <x:f>E132/D132</x:f>
        <x:v>12409.266409266409</x:v>
      </x:c>
      <x:c r="I132" s="12" t="n">
        <x:f>E132*157.1/G132</x:f>
        <x:v>77441625.76687117</x:v>
      </x:c>
      <x:c r="J132" s="12" t="n">
        <x:f>H132*157.1/G132</x:f>
        <x:v>14950.120804415283</x:v>
      </x:c>
      <x:c r="K132" s="12" t="n">
        <x:f>IF(F132="","",F132*157.1/G132)</x:f>
        <x:v>1710.7515337423313</x:v>
      </x:c>
      <x:c r="L132" s="14" t="n">
        <x:f>D132/D$128</x:f>
        <x:v>0.14453125</x:v>
      </x:c>
      <x:c r="M132" s="14" t="n">
        <x:f>E132/E$128</x:f>
        <x:v>0.12362489422263251</x:v>
      </x:c>
      <x:c r="N132" s="2" t="str">
        <x:v>available</x:v>
      </x:c>
    </x:row>
    <x:row r="133" ht="24" customHeight="1">
      <x:c r="A133" s="2" t="n">
        <x:v>2017</x:v>
      </x:c>
      <x:c r="B133" s="2" t="str">
        <x:v>New Brunswick</x:v>
      </x:c>
      <x:c r="C133" s="2" t="str">
        <x:v>$80,000 to $99,999</x:v>
      </x:c>
      <x:c r="D133" s="10" t="n">
        <x:v>3040</x:v>
      </x:c>
      <x:c r="E133" s="10" t="n">
        <x:v>51145000</x:v>
      </x:c>
      <x:c r="F133" s="10" t="n">
        <x:v>1570</x:v>
      </x:c>
      <x:c r="G133" s="11" t="n">
        <x:v>130.4</x:v>
      </x:c>
      <x:c r="H133" s="12" t="n">
        <x:f>E133/D133</x:f>
        <x:v>16824.013157894737</x:v>
      </x:c>
      <x:c r="I133" s="12" t="n">
        <x:f>E133*157.1/G133</x:f>
        <x:v>61617174.0797546</x:v>
      </x:c>
      <x:c r="J133" s="12" t="n">
        <x:f>H133*157.1/G133</x:f>
        <x:v>20268.807263077168</x:v>
      </x:c>
      <x:c r="K133" s="12" t="n">
        <x:f>IF(F133="","",F133*157.1/G133)</x:f>
        <x:v>1891.4647239263802</x:v>
      </x:c>
      <x:c r="L133" s="14" t="n">
        <x:f>D133/D$128</x:f>
        <x:v>0.08482142857142858</x:v>
      </x:c>
      <x:c r="M133" s="14" t="n">
        <x:f>E133/E$128</x:f>
        <x:v>0.09836333564120317</x:v>
      </x:c>
      <x:c r="N133" s="2" t="str">
        <x:v>available</x:v>
      </x:c>
    </x:row>
    <x:row r="134" ht="24" customHeight="1">
      <x:c r="A134" s="2" t="n">
        <x:v>2017</x:v>
      </x:c>
      <x:c r="B134" s="2" t="str">
        <x:v>New Brunswick</x:v>
      </x:c>
      <x:c r="C134" s="2" t="str">
        <x:v>less than $20,000</x:v>
      </x:c>
      <x:c r="D134" s="10" t="n">
        <x:v>5430</x:v>
      </x:c>
      <x:c r="E134" s="10" t="n">
        <x:v>67675000</x:v>
      </x:c>
      <x:c r="F134" s="10" t="n">
        <x:v>1380</x:v>
      </x:c>
      <x:c r="G134" s="11" t="n">
        <x:v>130.4</x:v>
      </x:c>
      <x:c r="H134" s="12" t="n">
        <x:f>E134/D134</x:f>
        <x:v>12463.167587476979</x:v>
      </x:c>
      <x:c r="I134" s="12" t="n">
        <x:f>E134*157.1/G134</x:f>
        <x:v>81531767.6380368</x:v>
      </x:c>
      <x:c r="J134" s="12" t="n">
        <x:f>H134*157.1/G134</x:f>
        <x:v>15015.058496876021</x:v>
      </x:c>
      <x:c r="K134" s="12" t="n">
        <x:f>IF(F134="","",F134*157.1/G134)</x:f>
        <x:v>1662.5613496932515</x:v>
      </x:c>
      <x:c r="L134" s="14" t="n">
        <x:f>D134/D$128</x:f>
        <x:v>0.15150669642857142</x:v>
      </x:c>
      <x:c r="M134" s="14" t="n">
        <x:f>E134/E$128</x:f>
        <x:v>0.13015424263404876</x:v>
      </x:c>
      <x:c r="N134" s="2" t="str">
        <x:v>available</x:v>
      </x:c>
    </x:row>
    <x:row r="135" ht="24" customHeight="1">
      <x:c r="A135" s="2" t="n">
        <x:v>2017</x:v>
      </x:c>
      <x:c r="B135" s="2" t="str">
        <x:v>Newfoundland and Labrador</x:v>
      </x:c>
      <x:c r="C135" s="2" t="str">
        <x:v>All income groups</x:v>
      </x:c>
      <x:c r="D135" s="10" t="n">
        <x:v>19680</x:v>
      </x:c>
      <x:c r="E135" s="10" t="n">
        <x:v>323980000</x:v>
      </x:c>
      <x:c r="F135" s="10" t="n">
        <x:v>1220</x:v>
      </x:c>
      <x:c r="G135" s="11" t="n">
        <x:v>130.4</x:v>
      </x:c>
      <x:c r="H135" s="12" t="n">
        <x:f>E135/D135</x:f>
        <x:v>16462.39837398374</x:v>
      </x:c>
      <x:c r="I135" s="12" t="n">
        <x:f>E135*157.1/G135</x:f>
        <x:v>390316395.70552146</x:v>
      </x:c>
      <x:c r="J135" s="12" t="n">
        <x:f>H135*157.1/G135</x:f>
        <x:v>19833.150188288688</x:v>
      </x:c>
      <x:c r="K135" s="12" t="n">
        <x:f>IF(F135="","",F135*157.1/G135)</x:f>
        <x:v>1469.8006134969326</x:v>
      </x:c>
      <x:c r="L135" s="14" t="n">
        <x:f>D135/D$135</x:f>
        <x:v>1</x:v>
      </x:c>
      <x:c r="M135" s="14" t="n">
        <x:f>E135/E$135</x:f>
        <x:v>1</x:v>
      </x:c>
      <x:c r="N135" s="2" t="str">
        <x:v>available</x:v>
      </x:c>
    </x:row>
    <x:row r="136" ht="24" customHeight="1">
      <x:c r="A136" s="2" t="n">
        <x:v>2017</x:v>
      </x:c>
      <x:c r="B136" s="2" t="str">
        <x:v>Newfoundland and Labrador</x:v>
      </x:c>
      <x:c r="C136" s="2" t="str">
        <x:v>$100,000 and over</x:v>
      </x:c>
      <x:c r="D136" s="10" t="n">
        <x:v>4830</x:v>
      </x:c>
      <x:c r="E136" s="10" t="n">
        <x:v>154305000</x:v>
      </x:c>
      <x:c r="F136" s="10" t="n">
        <x:v>1500</x:v>
      </x:c>
      <x:c r="G136" s="11" t="n">
        <x:v>130.4</x:v>
      </x:c>
      <x:c r="H136" s="12" t="n">
        <x:f>E136/D136</x:f>
        <x:v>31947.2049689441</x:v>
      </x:c>
      <x:c r="I136" s="12" t="n">
        <x:f>E136*157.1/G136</x:f>
        <x:v>185899658.74233127</x:v>
      </x:c>
      <x:c r="J136" s="12" t="n">
        <x:f>H136*157.1/G136</x:f>
        <x:v>38488.54218267729</x:v>
      </x:c>
      <x:c r="K136" s="12" t="n">
        <x:f>IF(F136="","",F136*157.1/G136)</x:f>
        <x:v>1807.1319018404906</x:v>
      </x:c>
      <x:c r="L136" s="14" t="n">
        <x:f>D136/D$135</x:f>
        <x:v>0.24542682926829268</x:v>
      </x:c>
      <x:c r="M136" s="14" t="n">
        <x:f>E136/E$135</x:f>
        <x:v>0.4762793999629607</x:v>
      </x:c>
      <x:c r="N136" s="2" t="str">
        <x:v>available</x:v>
      </x:c>
    </x:row>
    <x:row r="137" ht="24" customHeight="1">
      <x:c r="A137" s="2" t="n">
        <x:v>2017</x:v>
      </x:c>
      <x:c r="B137" s="2" t="str">
        <x:v>Newfoundland and Labrador</x:v>
      </x:c>
      <x:c r="C137" s="2" t="str">
        <x:v>$20,000 to $39,999</x:v>
      </x:c>
      <x:c r="D137" s="10" t="n">
        <x:v>3830</x:v>
      </x:c>
      <x:c r="E137" s="10" t="n">
        <x:v>35545000</x:v>
      </x:c>
      <x:c r="F137" s="10" t="n">
        <x:v>1100</x:v>
      </x:c>
      <x:c r="G137" s="11" t="n">
        <x:v>130.4</x:v>
      </x:c>
      <x:c r="H137" s="12" t="n">
        <x:f>E137/D137</x:f>
        <x:v>9280.678851174935</x:v>
      </x:c>
      <x:c r="I137" s="12" t="n">
        <x:f>E137*157.1/G137</x:f>
        <x:v>42823002.30061349</x:v>
      </x:c>
      <x:c r="J137" s="12" t="n">
        <x:f>H137*157.1/G137</x:f>
        <x:v>11180.940548463053</x:v>
      </x:c>
      <x:c r="K137" s="12" t="n">
        <x:f>IF(F137="","",F137*157.1/G137)</x:f>
        <x:v>1325.2300613496932</x:v>
      </x:c>
      <x:c r="L137" s="14" t="n">
        <x:f>D137/D$135</x:f>
        <x:v>0.19461382113821138</x:v>
      </x:c>
      <x:c r="M137" s="14" t="n">
        <x:f>E137/E$135</x:f>
        <x:v>0.10971356256559046</x:v>
      </x:c>
      <x:c r="N137" s="2" t="str">
        <x:v>available</x:v>
      </x:c>
    </x:row>
    <x:row r="138" ht="24" customHeight="1">
      <x:c r="A138" s="2" t="n">
        <x:v>2017</x:v>
      </x:c>
      <x:c r="B138" s="2" t="str">
        <x:v>Newfoundland and Labrador</x:v>
      </x:c>
      <x:c r="C138" s="2" t="str">
        <x:v>$40,000 to $59,999</x:v>
      </x:c>
      <x:c r="D138" s="10" t="n">
        <x:v>4050</x:v>
      </x:c>
      <x:c r="E138" s="10" t="n">
        <x:v>42625000</x:v>
      </x:c>
      <x:c r="F138" s="10" t="n">
        <x:v>1160</x:v>
      </x:c>
      <x:c r="G138" s="11" t="n">
        <x:v>130.4</x:v>
      </x:c>
      <x:c r="H138" s="12" t="n">
        <x:f>E138/D138</x:f>
        <x:v>10524.691358024691</x:v>
      </x:c>
      <x:c r="I138" s="12" t="n">
        <x:f>E138*157.1/G138</x:f>
        <x:v>51352664.87730061</x:v>
      </x:c>
      <x:c r="J138" s="12" t="n">
        <x:f>H138*157.1/G138</x:f>
        <x:v>12679.670340074224</x:v>
      </x:c>
      <x:c r="K138" s="12" t="n">
        <x:f>IF(F138="","",F138*157.1/G138)</x:f>
        <x:v>1397.5153374233128</x:v>
      </x:c>
      <x:c r="L138" s="14" t="n">
        <x:f>D138/D$135</x:f>
        <x:v>0.20579268292682926</x:v>
      </x:c>
      <x:c r="M138" s="14" t="n">
        <x:f>E138/E$135</x:f>
        <x:v>0.1315667633804556</x:v>
      </x:c>
      <x:c r="N138" s="2" t="str">
        <x:v>available</x:v>
      </x:c>
    </x:row>
    <x:row r="139" ht="24" customHeight="1">
      <x:c r="A139" s="2" t="n">
        <x:v>2017</x:v>
      </x:c>
      <x:c r="B139" s="2" t="str">
        <x:v>Newfoundland and Labrador</x:v>
      </x:c>
      <x:c r="C139" s="2" t="str">
        <x:v>$60,000 to $79,999</x:v>
      </x:c>
      <x:c r="D139" s="10" t="n">
        <x:v>2720</x:v>
      </x:c>
      <x:c r="E139" s="10" t="n">
        <x:v>32750000</x:v>
      </x:c>
      <x:c r="F139" s="10" t="n">
        <x:v>1180</x:v>
      </x:c>
      <x:c r="G139" s="11" t="n">
        <x:v>130.4</x:v>
      </x:c>
      <x:c r="H139" s="12" t="n">
        <x:f>E139/D139</x:f>
        <x:v>12040.441176470587</x:v>
      </x:c>
      <x:c r="I139" s="12" t="n">
        <x:f>E139*157.1/G139</x:f>
        <x:v>39455713.19018405</x:v>
      </x:c>
      <x:c r="J139" s="12" t="n">
        <x:f>H139*157.1/G139</x:f>
        <x:v>14505.776908155898</x:v>
      </x:c>
      <x:c r="K139" s="12" t="n">
        <x:f>IF(F139="","",F139*157.1/G139)</x:f>
        <x:v>1421.6104294478528</x:v>
      </x:c>
      <x:c r="L139" s="14" t="n">
        <x:f>D139/D$135</x:f>
        <x:v>0.13821138211382114</x:v>
      </x:c>
      <x:c r="M139" s="14" t="n">
        <x:f>E139/E$135</x:f>
        <x:v>0.10108648682017408</x:v>
      </x:c>
      <x:c r="N139" s="2" t="str">
        <x:v>available</x:v>
      </x:c>
    </x:row>
    <x:row r="140" ht="24" customHeight="1">
      <x:c r="A140" s="2" t="n">
        <x:v>2017</x:v>
      </x:c>
      <x:c r="B140" s="2" t="str">
        <x:v>Newfoundland and Labrador</x:v>
      </x:c>
      <x:c r="C140" s="2" t="str">
        <x:v>$80,000 to $99,999</x:v>
      </x:c>
      <x:c r="D140" s="10" t="n">
        <x:v>1820</x:v>
      </x:c>
      <x:c r="E140" s="10" t="n">
        <x:v>24465000</x:v>
      </x:c>
      <x:c r="F140" s="10" t="n">
        <x:v>1160</x:v>
      </x:c>
      <x:c r="G140" s="11" t="n">
        <x:v>130.4</x:v>
      </x:c>
      <x:c r="H140" s="12" t="n">
        <x:f>E140/D140</x:f>
        <x:v>13442.307692307691</x:v>
      </x:c>
      <x:c r="I140" s="12" t="n">
        <x:f>E140*157.1/G140</x:f>
        <x:v>29474321.319018405</x:v>
      </x:c>
      <x:c r="J140" s="12" t="n">
        <x:f>H140*157.1/G140</x:f>
        <x:v>16194.682043416702</x:v>
      </x:c>
      <x:c r="K140" s="12" t="n">
        <x:f>IF(F140="","",F140*157.1/G140)</x:f>
        <x:v>1397.5153374233128</x:v>
      </x:c>
      <x:c r="L140" s="14" t="n">
        <x:f>D140/D$135</x:f>
        <x:v>0.09247967479674797</x:v>
      </x:c>
      <x:c r="M140" s="14" t="n">
        <x:f>E140/E$135</x:f>
        <x:v>0.07551392061238348</x:v>
      </x:c>
      <x:c r="N140" s="2" t="str">
        <x:v>available</x:v>
      </x:c>
    </x:row>
    <x:row r="141" ht="24" customHeight="1">
      <x:c r="A141" s="2" t="n">
        <x:v>2017</x:v>
      </x:c>
      <x:c r="B141" s="2" t="str">
        <x:v>Newfoundland and Labrador</x:v>
      </x:c>
      <x:c r="C141" s="2" t="str">
        <x:v>less than $20,000</x:v>
      </x:c>
      <x:c r="D141" s="10" t="n">
        <x:v>2430</x:v>
      </x:c>
      <x:c r="E141" s="10" t="n">
        <x:v>34285000</x:v>
      </x:c>
      <x:c r="F141" s="10" t="n">
        <x:v>1160</x:v>
      </x:c>
      <x:c r="G141" s="11" t="n">
        <x:v>130.4</x:v>
      </x:c>
      <x:c r="H141" s="12" t="n">
        <x:f>E141/D141</x:f>
        <x:v>14109.053497942386</x:v>
      </x:c>
      <x:c r="I141" s="12" t="n">
        <x:f>E141*157.1/G141</x:f>
        <x:v>41305011.503067486</x:v>
      </x:c>
      <x:c r="J141" s="12" t="n">
        <x:f>H141*157.1/G141</x:f>
        <x:v>16997.947120603898</x:v>
      </x:c>
      <x:c r="K141" s="12" t="n">
        <x:f>IF(F141="","",F141*157.1/G141)</x:f>
        <x:v>1397.5153374233128</x:v>
      </x:c>
      <x:c r="L141" s="14" t="n">
        <x:f>D141/D$135</x:f>
        <x:v>0.12347560975609756</x:v>
      </x:c>
      <x:c r="M141" s="14" t="n">
        <x:f>E141/E$135</x:f>
        <x:v>0.10582443360701278</x:v>
      </x:c>
      <x:c r="N141" s="2" t="str">
        <x:v>available</x:v>
      </x:c>
    </x:row>
    <x:row r="142" ht="24" customHeight="1">
      <x:c r="A142" s="2" t="n">
        <x:v>2017</x:v>
      </x:c>
      <x:c r="B142" s="2" t="str">
        <x:v>Northwest Territories</x:v>
      </x:c>
      <x:c r="C142" s="2" t="str">
        <x:v>All income groups</x:v>
      </x:c>
      <x:c r="D142" s="10" t="n">
        <x:v>1710</x:v>
      </x:c>
      <x:c r="E142" s="10" t="n">
        <x:v>24610000</x:v>
      </x:c>
      <x:c r="F142" s="10" t="n">
        <x:v>1210</x:v>
      </x:c>
      <x:c r="G142" s="11" t="n">
        <x:v>130.4</x:v>
      </x:c>
      <x:c r="H142" s="12" t="n">
        <x:f>E142/D142</x:f>
        <x:v>14391.812865497077</x:v>
      </x:c>
      <x:c r="I142" s="12" t="n">
        <x:f>E142*157.1/G142</x:f>
        <x:v>29649010.736196317</x:v>
      </x:c>
      <x:c r="J142" s="12" t="n">
        <x:f>H142*157.1/G142</x:f>
        <x:v>17338.60276970545</x:v>
      </x:c>
      <x:c r="K142" s="12" t="n">
        <x:f>IF(F142="","",F142*157.1/G142)</x:f>
        <x:v>1457.7530674846626</x:v>
      </x:c>
      <x:c r="L142" s="14" t="n">
        <x:f>D142/D$142</x:f>
        <x:v>1</x:v>
      </x:c>
      <x:c r="M142" s="14" t="n">
        <x:f>E142/E$142</x:f>
        <x:v>1</x:v>
      </x:c>
      <x:c r="N142" s="2" t="str">
        <x:v>available</x:v>
      </x:c>
    </x:row>
    <x:row r="143" ht="24" customHeight="1">
      <x:c r="A143" s="2" t="n">
        <x:v>2017</x:v>
      </x:c>
      <x:c r="B143" s="2" t="str">
        <x:v>Northwest Territories</x:v>
      </x:c>
      <x:c r="C143" s="2" t="str">
        <x:v>$100,000 and over</x:v>
      </x:c>
      <x:c r="D143" s="10" t="n">
        <x:v>870</x:v>
      </x:c>
      <x:c r="E143" s="10" t="n">
        <x:v>16785000</x:v>
      </x:c>
      <x:c r="F143" s="10" t="n">
        <x:v>1950</x:v>
      </x:c>
      <x:c r="G143" s="11" t="n">
        <x:v>130.4</x:v>
      </x:c>
      <x:c r="H143" s="12" t="n">
        <x:f>E143/D143</x:f>
        <x:v>19293.103448275862</x:v>
      </x:c>
      <x:c r="I143" s="12" t="n">
        <x:f>E143*157.1/G143</x:f>
        <x:v>20221805.98159509</x:v>
      </x:c>
      <x:c r="J143" s="12" t="n">
        <x:f>H143*157.1/G143</x:f>
        <x:v>23243.455151258724</x:v>
      </x:c>
      <x:c r="K143" s="12" t="n">
        <x:f>IF(F143="","",F143*157.1/G143)</x:f>
        <x:v>2349.271472392638</x:v>
      </x:c>
      <x:c r="L143" s="14" t="n">
        <x:f>D143/D$142</x:f>
        <x:v>0.5087719298245614</x:v>
      </x:c>
      <x:c r="M143" s="14" t="n">
        <x:f>E143/E$142</x:f>
        <x:v>0.6820398212108899</x:v>
      </x:c>
      <x:c r="N143" s="2" t="str">
        <x:v>available</x:v>
      </x:c>
    </x:row>
    <x:row r="144" ht="24" customHeight="1">
      <x:c r="A144" s="2" t="n">
        <x:v>2017</x:v>
      </x:c>
      <x:c r="B144" s="2" t="str">
        <x:v>Northwest Territories</x:v>
      </x:c>
      <x:c r="C144" s="2" t="str">
        <x:v>$20,000 to $39,999</x:v>
      </x:c>
      <x:c r="D144" s="10" t="n">
        <x:v>150</x:v>
      </x:c>
      <x:c r="E144" s="10" t="n">
        <x:v>780000</x:v>
      </x:c>
      <x:c r="F144" s="10" t="n">
        <x:v>660</x:v>
      </x:c>
      <x:c r="G144" s="11" t="n">
        <x:v>130.4</x:v>
      </x:c>
      <x:c r="H144" s="12" t="n">
        <x:f>E144/D144</x:f>
        <x:v>5200</x:v>
      </x:c>
      <x:c r="I144" s="12" t="n">
        <x:f>E144*157.1/G144</x:f>
        <x:v>939708.5889570551</x:v>
      </x:c>
      <x:c r="J144" s="12" t="n">
        <x:f>H144*157.1/G144</x:f>
        <x:v>6264.723926380368</x:v>
      </x:c>
      <x:c r="K144" s="12" t="n">
        <x:f>IF(F144="","",F144*157.1/G144)</x:f>
        <x:v>795.138036809816</x:v>
      </x:c>
      <x:c r="L144" s="14" t="n">
        <x:f>D144/D$142</x:f>
        <x:v>0.08771929824561403</x:v>
      </x:c>
      <x:c r="M144" s="14" t="n">
        <x:f>E144/E$142</x:f>
        <x:v>0.03169443315725315</x:v>
      </x:c>
      <x:c r="N144" s="2" t="str">
        <x:v>available</x:v>
      </x:c>
    </x:row>
    <x:row r="145" ht="24" customHeight="1">
      <x:c r="A145" s="2" t="n">
        <x:v>2017</x:v>
      </x:c>
      <x:c r="B145" s="2" t="str">
        <x:v>Northwest Territories</x:v>
      </x:c>
      <x:c r="C145" s="2" t="str">
        <x:v>$40,000 to $59,999</x:v>
      </x:c>
      <x:c r="D145" s="10" t="n">
        <x:v>190</x:v>
      </x:c>
      <x:c r="E145" s="10" t="n">
        <x:v>2115000</x:v>
      </x:c>
      <x:c r="F145" s="10" t="n">
        <x:v>680</x:v>
      </x:c>
      <x:c r="G145" s="11" t="n">
        <x:v>130.4</x:v>
      </x:c>
      <x:c r="H145" s="12" t="n">
        <x:f>E145/D145</x:f>
        <x:v>11131.578947368422</x:v>
      </x:c>
      <x:c r="I145" s="12" t="n">
        <x:f>E145*157.1/G145</x:f>
        <x:v>2548055.981595092</x:v>
      </x:c>
      <x:c r="J145" s="12" t="n">
        <x:f>H145*157.1/G145</x:f>
        <x:v>13410.820955763642</x:v>
      </x:c>
      <x:c r="K145" s="12" t="n">
        <x:f>IF(F145="","",F145*157.1/G145)</x:f>
        <x:v>819.2331288343557</x:v>
      </x:c>
      <x:c r="L145" s="14" t="n">
        <x:f>D145/D$142</x:f>
        <x:v>0.1111111111111111</x:v>
      </x:c>
      <x:c r="M145" s="14" t="n">
        <x:f>E145/E$142</x:f>
        <x:v>0.0859406745225518</x:v>
      </x:c>
      <x:c r="N145" s="2" t="str">
        <x:v>available</x:v>
      </x:c>
    </x:row>
    <x:row r="146" ht="24" customHeight="1">
      <x:c r="A146" s="2" t="n">
        <x:v>2017</x:v>
      </x:c>
      <x:c r="B146" s="2" t="str">
        <x:v>Northwest Territories</x:v>
      </x:c>
      <x:c r="C146" s="2" t="str">
        <x:v>$60,000 to $79,999</x:v>
      </x:c>
      <x:c r="D146" s="10" t="n">
        <x:v>230</x:v>
      </x:c>
      <x:c r="E146" s="10" t="n">
        <x:v>2860000</x:v>
      </x:c>
      <x:c r="F146" s="10" t="n">
        <x:v>670</x:v>
      </x:c>
      <x:c r="G146" s="11" t="n">
        <x:v>130.4</x:v>
      </x:c>
      <x:c r="H146" s="12" t="n">
        <x:f>E146/D146</x:f>
        <x:v>12434.782608695652</x:v>
      </x:c>
      <x:c r="I146" s="12" t="n">
        <x:f>E146*157.1/G146</x:f>
        <x:v>3445598.1595092025</x:v>
      </x:c>
      <x:c r="J146" s="12" t="n">
        <x:f>H146*157.1/G146</x:f>
        <x:v>14980.861563083488</x:v>
      </x:c>
      <x:c r="K146" s="12" t="n">
        <x:f>IF(F146="","",F146*157.1/G146)</x:f>
        <x:v>807.1855828220858</x:v>
      </x:c>
      <x:c r="L146" s="14" t="n">
        <x:f>D146/D$142</x:f>
        <x:v>0.13450292397660818</x:v>
      </x:c>
      <x:c r="M146" s="14" t="n">
        <x:f>E146/E$142</x:f>
        <x:v>0.11621292157659488</x:v>
      </x:c>
      <x:c r="N146" s="2" t="str">
        <x:v>available</x:v>
      </x:c>
    </x:row>
    <x:row r="147" ht="24" customHeight="1">
      <x:c r="A147" s="2" t="n">
        <x:v>2017</x:v>
      </x:c>
      <x:c r="B147" s="2" t="str">
        <x:v>Northwest Territories</x:v>
      </x:c>
      <x:c r="C147" s="2" t="str">
        <x:v>$80,000 to $99,999</x:v>
      </x:c>
      <x:c r="D147" s="10" t="n">
        <x:v>180</x:v>
      </x:c>
      <x:c r="E147" s="10" t="n">
        <x:v>1325000</x:v>
      </x:c>
      <x:c r="F147" s="10" t="n">
        <x:v>720</x:v>
      </x:c>
      <x:c r="G147" s="11" t="n">
        <x:v>130.4</x:v>
      </x:c>
      <x:c r="H147" s="12" t="n">
        <x:f>E147/D147</x:f>
        <x:v>7361.111111111111</x:v>
      </x:c>
      <x:c r="I147" s="12" t="n">
        <x:f>E147*157.1/G147</x:f>
        <x:v>1596299.8466257667</x:v>
      </x:c>
      <x:c r="J147" s="12" t="n">
        <x:f>H147*157.1/G147</x:f>
        <x:v>8868.33248125426</x:v>
      </x:c>
      <x:c r="K147" s="12" t="n">
        <x:f>IF(F147="","",F147*157.1/G147)</x:f>
        <x:v>867.4233128834355</x:v>
      </x:c>
      <x:c r="L147" s="14" t="n">
        <x:f>D147/D$142</x:f>
        <x:v>0.10526315789473684</x:v>
      </x:c>
      <x:c r="M147" s="14" t="n">
        <x:f>E147/E$142</x:f>
        <x:v>0.053839902478667205</x:v>
      </x:c>
      <x:c r="N147" s="2" t="str">
        <x:v>available</x:v>
      </x:c>
    </x:row>
    <x:row r="148" ht="24" customHeight="1">
      <x:c r="A148" s="2" t="n">
        <x:v>2017</x:v>
      </x:c>
      <x:c r="B148" s="2" t="str">
        <x:v>Northwest Territories</x:v>
      </x:c>
      <x:c r="C148" s="2" t="str">
        <x:v>less than $20,000</x:v>
      </x:c>
      <x:c r="D148" s="10" t="n">
        <x:v>110</x:v>
      </x:c>
      <x:c r="E148" s="10" t="n">
        <x:v>750000</x:v>
      </x:c>
      <x:c r="F148" s="10" t="n">
        <x:v>510</x:v>
      </x:c>
      <x:c r="G148" s="11" t="n">
        <x:v>130.4</x:v>
      </x:c>
      <x:c r="H148" s="12" t="n">
        <x:f>E148/D148</x:f>
        <x:v>6818.181818181818</x:v>
      </x:c>
      <x:c r="I148" s="12" t="n">
        <x:f>E148*157.1/G148</x:f>
        <x:v>903565.9509202454</x:v>
      </x:c>
      <x:c r="J148" s="12" t="n">
        <x:f>H148*157.1/G148</x:f>
        <x:v>8214.235917456775</x:v>
      </x:c>
      <x:c r="K148" s="12" t="n">
        <x:f>IF(F148="","",F148*157.1/G148)</x:f>
        <x:v>614.4248466257668</x:v>
      </x:c>
      <x:c r="L148" s="14" t="n">
        <x:f>D148/D$142</x:f>
        <x:v>0.06432748538011696</x:v>
      </x:c>
      <x:c r="M148" s="14" t="n">
        <x:f>E148/E$142</x:f>
        <x:v>0.030475416497358798</x:v>
      </x:c>
      <x:c r="N148" s="2" t="str">
        <x:v>available</x:v>
      </x:c>
    </x:row>
    <x:row r="149" ht="24" customHeight="1">
      <x:c r="A149" s="2" t="n">
        <x:v>2017</x:v>
      </x:c>
      <x:c r="B149" s="2" t="str">
        <x:v>Nova Scotia</x:v>
      </x:c>
      <x:c r="C149" s="2" t="str">
        <x:v>All income groups</x:v>
      </x:c>
      <x:c r="D149" s="10" t="n">
        <x:v>55630</x:v>
      </x:c>
      <x:c r="E149" s="10" t="n">
        <x:v>921325000</x:v>
      </x:c>
      <x:c r="F149" s="10" t="n">
        <x:v>1780</x:v>
      </x:c>
      <x:c r="G149" s="11" t="n">
        <x:v>130.4</x:v>
      </x:c>
      <x:c r="H149" s="12" t="n">
        <x:f>E149/D149</x:f>
        <x:v>16561.657379111988</x:v>
      </x:c>
      <x:c r="I149" s="12" t="n">
        <x:f>E149*157.1/G149</x:f>
        <x:v>1109970532.97546</x:v>
      </x:c>
      <x:c r="J149" s="12" t="n">
        <x:f>H149*157.1/G149</x:f>
        <x:v>19952.73293143016</x:v>
      </x:c>
      <x:c r="K149" s="12" t="n">
        <x:f>IF(F149="","",F149*157.1/G149)</x:f>
        <x:v>2144.463190184049</x:v>
      </x:c>
      <x:c r="L149" s="14" t="n">
        <x:f>D149/D$149</x:f>
        <x:v>1</x:v>
      </x:c>
      <x:c r="M149" s="14" t="n">
        <x:f>E149/E$149</x:f>
        <x:v>1</x:v>
      </x:c>
      <x:c r="N149" s="2" t="str">
        <x:v>available</x:v>
      </x:c>
    </x:row>
    <x:row r="150" ht="24" customHeight="1">
      <x:c r="A150" s="2" t="n">
        <x:v>2017</x:v>
      </x:c>
      <x:c r="B150" s="2" t="str">
        <x:v>Nova Scotia</x:v>
      </x:c>
      <x:c r="C150" s="2" t="str">
        <x:v>$100,000 and over</x:v>
      </x:c>
      <x:c r="D150" s="10" t="n">
        <x:v>8800</x:v>
      </x:c>
      <x:c r="E150" s="10" t="n">
        <x:v>357980000</x:v>
      </x:c>
      <x:c r="F150" s="10" t="n">
        <x:v>3230</x:v>
      </x:c>
      <x:c r="G150" s="11" t="n">
        <x:v>130.4</x:v>
      </x:c>
      <x:c r="H150" s="12" t="n">
        <x:f>E150/D150</x:f>
        <x:v>40679.545454545456</x:v>
      </x:c>
      <x:c r="I150" s="12" t="n">
        <x:f>E150*157.1/G150</x:f>
        <x:v>431278052.14723927</x:v>
      </x:c>
      <x:c r="J150" s="12" t="n">
        <x:f>H150*157.1/G150</x:f>
        <x:v>49008.86956218628</x:v>
      </x:c>
      <x:c r="K150" s="12" t="n">
        <x:f>IF(F150="","",F150*157.1/G150)</x:f>
        <x:v>3891.35736196319</x:v>
      </x:c>
      <x:c r="L150" s="14" t="n">
        <x:f>D150/D$149</x:f>
        <x:v>0.15818802804242316</x:v>
      </x:c>
      <x:c r="M150" s="14" t="n">
        <x:f>E150/E$149</x:f>
        <x:v>0.38854910048028657</x:v>
      </x:c>
      <x:c r="N150" s="2" t="str">
        <x:v>available</x:v>
      </x:c>
    </x:row>
    <x:row r="151" ht="24" customHeight="1">
      <x:c r="A151" s="2" t="n">
        <x:v>2017</x:v>
      </x:c>
      <x:c r="B151" s="2" t="str">
        <x:v>Nova Scotia</x:v>
      </x:c>
      <x:c r="C151" s="2" t="str">
        <x:v>$20,000 to $39,999</x:v>
      </x:c>
      <x:c r="D151" s="10" t="n">
        <x:v>13630</x:v>
      </x:c>
      <x:c r="E151" s="10" t="n">
        <x:v>121930000</x:v>
      </x:c>
      <x:c r="F151" s="10" t="n">
        <x:v>1510</x:v>
      </x:c>
      <x:c r="G151" s="11" t="n">
        <x:v>130.4</x:v>
      </x:c>
      <x:c r="H151" s="12" t="n">
        <x:f>E151/D151</x:f>
        <x:v>8945.707997065298</x:v>
      </x:c>
      <x:c r="I151" s="12" t="n">
        <x:f>E151*157.1/G151</x:f>
        <x:v>146895728.52760735</x:v>
      </x:c>
      <x:c r="J151" s="12" t="n">
        <x:f>H151*157.1/G151</x:f>
        <x:v>10777.382870697531</x:v>
      </x:c>
      <x:c r="K151" s="12" t="n">
        <x:f>IF(F151="","",F151*157.1/G151)</x:f>
        <x:v>1819.1794478527606</x:v>
      </x:c>
      <x:c r="L151" s="14" t="n">
        <x:f>D151/D$149</x:f>
        <x:v>0.2450116843429804</x:v>
      </x:c>
      <x:c r="M151" s="14" t="n">
        <x:f>E151/E$149</x:f>
        <x:v>0.13234200743494423</x:v>
      </x:c>
      <x:c r="N151" s="2" t="str">
        <x:v>available</x:v>
      </x:c>
    </x:row>
    <x:row r="152" ht="24" customHeight="1">
      <x:c r="A152" s="2" t="n">
        <x:v>2017</x:v>
      </x:c>
      <x:c r="B152" s="2" t="str">
        <x:v>Nova Scotia</x:v>
      </x:c>
      <x:c r="C152" s="2" t="str">
        <x:v>$40,000 to $59,999</x:v>
      </x:c>
      <x:c r="D152" s="10" t="n">
        <x:v>12020</x:v>
      </x:c>
      <x:c r="E152" s="10" t="n">
        <x:v>134815000</x:v>
      </x:c>
      <x:c r="F152" s="10" t="n">
        <x:v>1600</x:v>
      </x:c>
      <x:c r="G152" s="11" t="n">
        <x:v>130.4</x:v>
      </x:c>
      <x:c r="H152" s="12" t="n">
        <x:f>E152/D152</x:f>
        <x:v>11215.890183028287</x:v>
      </x:c>
      <x:c r="I152" s="12" t="n">
        <x:f>E152*157.1/G152</x:f>
        <x:v>162418991.56441718</x:v>
      </x:c>
      <x:c r="J152" s="12" t="n">
        <x:f>H152*157.1/G152</x:f>
        <x:v>13512.395304859998</x:v>
      </x:c>
      <x:c r="K152" s="12" t="n">
        <x:f>IF(F152="","",F152*157.1/G152)</x:f>
        <x:v>1927.60736196319</x:v>
      </x:c>
      <x:c r="L152" s="14" t="n">
        <x:f>D152/D$149</x:f>
        <x:v>0.216070465576128</x:v>
      </x:c>
      <x:c r="M152" s="14" t="n">
        <x:f>E152/E$149</x:f>
        <x:v>0.14632730035546632</x:v>
      </x:c>
      <x:c r="N152" s="2" t="str">
        <x:v>available</x:v>
      </x:c>
    </x:row>
    <x:row r="153" ht="24" customHeight="1">
      <x:c r="A153" s="2" t="n">
        <x:v>2017</x:v>
      </x:c>
      <x:c r="B153" s="2" t="str">
        <x:v>Nova Scotia</x:v>
      </x:c>
      <x:c r="C153" s="2" t="str">
        <x:v>$60,000 to $79,999</x:v>
      </x:c>
      <x:c r="D153" s="10" t="n">
        <x:v>7850</x:v>
      </x:c>
      <x:c r="E153" s="10" t="n">
        <x:v>116535000</x:v>
      </x:c>
      <x:c r="F153" s="10" t="n">
        <x:v>1790</x:v>
      </x:c>
      <x:c r="G153" s="11" t="n">
        <x:v>130.4</x:v>
      </x:c>
      <x:c r="H153" s="12" t="n">
        <x:f>E153/D153</x:f>
        <x:v>14845.222929936306</x:v>
      </x:c>
      <x:c r="I153" s="12" t="n">
        <x:f>E153*157.1/G153</x:f>
        <x:v>140396077.45398772</x:v>
      </x:c>
      <x:c r="J153" s="12" t="n">
        <x:f>H153*157.1/G153</x:f>
        <x:v>17884.850631081237</x:v>
      </x:c>
      <x:c r="K153" s="12" t="n">
        <x:f>IF(F153="","",F153*157.1/G153)</x:f>
        <x:v>2156.5107361963187</x:v>
      </x:c>
      <x:c r="L153" s="14" t="n">
        <x:f>D153/D$149</x:f>
        <x:v>0.14111091137875248</x:v>
      </x:c>
      <x:c r="M153" s="14" t="n">
        <x:f>E153/E$149</x:f>
        <x:v>0.126486310476759</x:v>
      </x:c>
      <x:c r="N153" s="2" t="str">
        <x:v>available</x:v>
      </x:c>
    </x:row>
    <x:row r="154" ht="24" customHeight="1">
      <x:c r="A154" s="2" t="n">
        <x:v>2017</x:v>
      </x:c>
      <x:c r="B154" s="2" t="str">
        <x:v>Nova Scotia</x:v>
      </x:c>
      <x:c r="C154" s="2" t="str">
        <x:v>$80,000 to $99,999</x:v>
      </x:c>
      <x:c r="D154" s="10" t="n">
        <x:v>4710</x:v>
      </x:c>
      <x:c r="E154" s="10" t="n">
        <x:v>78970000</x:v>
      </x:c>
      <x:c r="F154" s="10" t="n">
        <x:v>1870</x:v>
      </x:c>
      <x:c r="G154" s="11" t="n">
        <x:v>130.4</x:v>
      </x:c>
      <x:c r="H154" s="12" t="n">
        <x:f>E154/D154</x:f>
        <x:v>16766.454352441615</x:v>
      </x:c>
      <x:c r="I154" s="12" t="n">
        <x:f>E154*157.1/G154</x:f>
        <x:v>95139470.8588957</x:v>
      </x:c>
      <x:c r="J154" s="12" t="n">
        <x:f>H154*157.1/G154</x:f>
        <x:v>20199.463027366393</x:v>
      </x:c>
      <x:c r="K154" s="12" t="n">
        <x:f>IF(F154="","",F154*157.1/G154)</x:f>
        <x:v>2252.8911042944783</x:v>
      </x:c>
      <x:c r="L154" s="14" t="n">
        <x:f>D154/D$149</x:f>
        <x:v>0.08466654682725148</x:v>
      </x:c>
      <x:c r="M154" s="14" t="n">
        <x:f>E154/E$149</x:f>
        <x:v>0.08571351043334328</x:v>
      </x:c>
      <x:c r="N154" s="2" t="str">
        <x:v>available</x:v>
      </x:c>
    </x:row>
    <x:row r="155" ht="24" customHeight="1">
      <x:c r="A155" s="2" t="n">
        <x:v>2017</x:v>
      </x:c>
      <x:c r="B155" s="2" t="str">
        <x:v>Nova Scotia</x:v>
      </x:c>
      <x:c r="C155" s="2" t="str">
        <x:v>less than $20,000</x:v>
      </x:c>
      <x:c r="D155" s="10" t="n">
        <x:v>8630</x:v>
      </x:c>
      <x:c r="E155" s="10" t="n">
        <x:v>111100000</x:v>
      </x:c>
      <x:c r="F155" s="10" t="n">
        <x:v>1500</x:v>
      </x:c>
      <x:c r="G155" s="11" t="n">
        <x:v>130.4</x:v>
      </x:c>
      <x:c r="H155" s="12" t="n">
        <x:f>E155/D155</x:f>
        <x:v>12873.69640787949</x:v>
      </x:c>
      <x:c r="I155" s="12" t="n">
        <x:f>E155*157.1/G155</x:f>
        <x:v>133848236.19631901</x:v>
      </x:c>
      <x:c r="J155" s="12" t="n">
        <x:f>H155*157.1/G155</x:f>
        <x:v>15509.644982192238</x:v>
      </x:c>
      <x:c r="K155" s="12" t="n">
        <x:f>IF(F155="","",F155*157.1/G155)</x:f>
        <x:v>1807.1319018404906</x:v>
      </x:c>
      <x:c r="L155" s="14" t="n">
        <x:f>D155/D$149</x:f>
        <x:v>0.15513212295523998</x:v>
      </x:c>
      <x:c r="M155" s="14" t="n">
        <x:f>E155/E$149</x:f>
        <x:v>0.12058719778579763</x:v>
      </x:c>
      <x:c r="N155" s="2" t="str">
        <x:v>available</x:v>
      </x:c>
    </x:row>
    <x:row r="156" ht="24" customHeight="1">
      <x:c r="A156" s="2" t="n">
        <x:v>2017</x:v>
      </x:c>
      <x:c r="B156" s="2" t="str">
        <x:v>Nunavut</x:v>
      </x:c>
      <x:c r="C156" s="2" t="str">
        <x:v>All income groups</x:v>
      </x:c>
      <x:c r="D156" s="10" t="n">
        <x:v>570</x:v>
      </x:c>
      <x:c r="E156" s="10" t="n">
        <x:v>5135000</x:v>
      </x:c>
      <x:c r="F156" s="10" t="n">
        <x:v>660</x:v>
      </x:c>
      <x:c r="G156" s="11" t="n">
        <x:v>130.4</x:v>
      </x:c>
      <x:c r="H156" s="12" t="n">
        <x:f>E156/D156</x:f>
        <x:v>9008.771929824561</x:v>
      </x:c>
      <x:c r="I156" s="12" t="n">
        <x:f>E156*157.1/G156</x:f>
        <x:v>6186414.877300614</x:v>
      </x:c>
      <x:c r="J156" s="12" t="n">
        <x:f>H156*157.1/G156</x:f>
        <x:v>10853.359433860724</x:v>
      </x:c>
      <x:c r="K156" s="12" t="n">
        <x:f>IF(F156="","",F156*157.1/G156)</x:f>
        <x:v>795.138036809816</x:v>
      </x:c>
      <x:c r="L156" s="14" t="n">
        <x:f>D156/D$156</x:f>
        <x:v>1</x:v>
      </x:c>
      <x:c r="M156" s="14" t="n">
        <x:f>E156/E$156</x:f>
        <x:v>1</x:v>
      </x:c>
      <x:c r="N156" s="2" t="str">
        <x:v>available</x:v>
      </x:c>
    </x:row>
    <x:row r="157" ht="24" customHeight="1">
      <x:c r="A157" s="2" t="n">
        <x:v>2017</x:v>
      </x:c>
      <x:c r="B157" s="2" t="str">
        <x:v>Nunavut</x:v>
      </x:c>
      <x:c r="C157" s="2" t="str">
        <x:v>$100,000 and over</x:v>
      </x:c>
      <x:c r="D157" s="10" t="n">
        <x:v>250</x:v>
      </x:c>
      <x:c r="E157" s="10" t="n">
        <x:v>2960000</x:v>
      </x:c>
      <x:c r="F157" s="10" t="n">
        <x:v>1500</x:v>
      </x:c>
      <x:c r="G157" s="11" t="n">
        <x:v>130.4</x:v>
      </x:c>
      <x:c r="H157" s="12" t="n">
        <x:f>E157/D157</x:f>
        <x:v>11840</x:v>
      </x:c>
      <x:c r="I157" s="12" t="n">
        <x:f>E157*157.1/G157</x:f>
        <x:v>3566073.619631902</x:v>
      </x:c>
      <x:c r="J157" s="12" t="n">
        <x:f>H157*157.1/G157</x:f>
        <x:v>14264.294478527607</x:v>
      </x:c>
      <x:c r="K157" s="12" t="n">
        <x:f>IF(F157="","",F157*157.1/G157)</x:f>
        <x:v>1807.1319018404906</x:v>
      </x:c>
      <x:c r="L157" s="14" t="n">
        <x:f>D157/D$156</x:f>
        <x:v>0.43859649122807015</x:v>
      </x:c>
      <x:c r="M157" s="14" t="n">
        <x:f>E157/E$156</x:f>
        <x:v>0.5764362220058422</x:v>
      </x:c>
      <x:c r="N157" s="2" t="str">
        <x:v>available</x:v>
      </x:c>
    </x:row>
    <x:row r="158" ht="24" customHeight="1">
      <x:c r="A158" s="2" t="n">
        <x:v>2017</x:v>
      </x:c>
      <x:c r="B158" s="2" t="str">
        <x:v>Nunavut</x:v>
      </x:c>
      <x:c r="C158" s="2" t="str">
        <x:v>$20,000 to $39,999</x:v>
      </x:c>
      <x:c r="D158" s="10" t="n">
        <x:v>60</x:v>
      </x:c>
      <x:c r="E158" s="10" t="n">
        <x:v>150000</x:v>
      </x:c>
      <x:c r="F158" s="10" t="n">
        <x:v>40</x:v>
      </x:c>
      <x:c r="G158" s="11" t="n">
        <x:v>130.4</x:v>
      </x:c>
      <x:c r="H158" s="12" t="n">
        <x:f>E158/D158</x:f>
        <x:v>2500</x:v>
      </x:c>
      <x:c r="I158" s="12" t="n">
        <x:f>E158*157.1/G158</x:f>
        <x:v>180713.19018404908</x:v>
      </x:c>
      <x:c r="J158" s="12" t="n">
        <x:f>H158*157.1/G158</x:f>
        <x:v>3011.8865030674847</x:v>
      </x:c>
      <x:c r="K158" s="12" t="n">
        <x:f>IF(F158="","",F158*157.1/G158)</x:f>
        <x:v>48.190184049079754</x:v>
      </x:c>
      <x:c r="L158" s="14" t="n">
        <x:f>D158/D$156</x:f>
        <x:v>0.10526315789473684</x:v>
      </x:c>
      <x:c r="M158" s="14" t="n">
        <x:f>E158/E$156</x:f>
        <x:v>0.029211295034079845</x:v>
      </x:c>
      <x:c r="N158" s="2" t="str">
        <x:v>available</x:v>
      </x:c>
    </x:row>
    <x:row r="159" ht="24" customHeight="1">
      <x:c r="A159" s="2" t="n">
        <x:v>2017</x:v>
      </x:c>
      <x:c r="B159" s="2" t="str">
        <x:v>Nunavut</x:v>
      </x:c>
      <x:c r="C159" s="2" t="str">
        <x:v>$40,000 to $59,999</x:v>
      </x:c>
      <x:c r="D159" s="10" t="n">
        <x:v>80</x:v>
      </x:c>
      <x:c r="E159" s="10" t="n">
        <x:v>1315000</x:v>
      </x:c>
      <x:c r="F159" s="10" t="n">
        <x:v>40</x:v>
      </x:c>
      <x:c r="G159" s="11" t="n">
        <x:v>130.4</x:v>
      </x:c>
      <x:c r="H159" s="12" t="n">
        <x:f>E159/D159</x:f>
        <x:v>16437.5</x:v>
      </x:c>
      <x:c r="I159" s="12" t="n">
        <x:f>E159*157.1/G159</x:f>
        <x:v>1584252.300613497</x:v>
      </x:c>
      <x:c r="J159" s="12" t="n">
        <x:f>H159*157.1/G159</x:f>
        <x:v>19803.15375766871</x:v>
      </x:c>
      <x:c r="K159" s="12" t="n">
        <x:f>IF(F159="","",F159*157.1/G159)</x:f>
        <x:v>48.190184049079754</x:v>
      </x:c>
      <x:c r="L159" s="14" t="n">
        <x:f>D159/D$156</x:f>
        <x:v>0.14035087719298245</x:v>
      </x:c>
      <x:c r="M159" s="14" t="n">
        <x:f>E159/E$156</x:f>
        <x:v>0.2560856864654333</x:v>
      </x:c>
      <x:c r="N159" s="2" t="str">
        <x:v>available</x:v>
      </x:c>
    </x:row>
    <x:row r="160" ht="24" customHeight="1">
      <x:c r="A160" s="2" t="n">
        <x:v>2017</x:v>
      </x:c>
      <x:c r="B160" s="2" t="str">
        <x:v>Nunavut</x:v>
      </x:c>
      <x:c r="C160" s="2" t="str">
        <x:v>$60,000 to $79,999</x:v>
      </x:c>
      <x:c r="D160" s="10" t="n">
        <x:v>60</x:v>
      </x:c>
      <x:c r="E160" s="10" t="n">
        <x:v>225000</x:v>
      </x:c>
      <x:c r="F160" s="10" t="n">
        <x:v>320</x:v>
      </x:c>
      <x:c r="G160" s="11" t="n">
        <x:v>130.4</x:v>
      </x:c>
      <x:c r="H160" s="12" t="n">
        <x:f>E160/D160</x:f>
        <x:v>3750</x:v>
      </x:c>
      <x:c r="I160" s="12" t="n">
        <x:f>E160*157.1/G160</x:f>
        <x:v>271069.7852760736</x:v>
      </x:c>
      <x:c r="J160" s="12" t="n">
        <x:f>H160*157.1/G160</x:f>
        <x:v>4517.829754601227</x:v>
      </x:c>
      <x:c r="K160" s="12" t="n">
        <x:f>IF(F160="","",F160*157.1/G160)</x:f>
        <x:v>385.52147239263803</x:v>
      </x:c>
      <x:c r="L160" s="14" t="n">
        <x:f>D160/D$156</x:f>
        <x:v>0.10526315789473684</x:v>
      </x:c>
      <x:c r="M160" s="14" t="n">
        <x:f>E160/E$156</x:f>
        <x:v>0.043816942551119765</x:v>
      </x:c>
      <x:c r="N160" s="2" t="str">
        <x:v>available</x:v>
      </x:c>
    </x:row>
    <x:row r="161" ht="24" customHeight="1">
      <x:c r="A161" s="2" t="n">
        <x:v>2017</x:v>
      </x:c>
      <x:c r="B161" s="2" t="str">
        <x:v>Nunavut</x:v>
      </x:c>
      <x:c r="C161" s="2" t="str">
        <x:v>$80,000 to $99,999</x:v>
      </x:c>
      <x:c r="D161" s="10" t="n">
        <x:v>60</x:v>
      </x:c>
      <x:c r="E161" s="10" t="n">
        <x:v>380000</x:v>
      </x:c>
      <x:c r="F161" s="10" t="n">
        <x:v>840</x:v>
      </x:c>
      <x:c r="G161" s="11" t="n">
        <x:v>130.4</x:v>
      </x:c>
      <x:c r="H161" s="12" t="n">
        <x:f>E161/D161</x:f>
        <x:v>6333.333333333333</x:v>
      </x:c>
      <x:c r="I161" s="12" t="n">
        <x:f>E161*157.1/G161</x:f>
        <x:v>457806.74846625765</x:v>
      </x:c>
      <x:c r="J161" s="12" t="n">
        <x:f>H161*157.1/G161</x:f>
        <x:v>7630.1124744376275</x:v>
      </x:c>
      <x:c r="K161" s="12" t="n">
        <x:f>IF(F161="","",F161*157.1/G161)</x:f>
        <x:v>1011.9938650306748</x:v>
      </x:c>
      <x:c r="L161" s="14" t="n">
        <x:f>D161/D$156</x:f>
        <x:v>0.10526315789473684</x:v>
      </x:c>
      <x:c r="M161" s="14" t="n">
        <x:f>E161/E$156</x:f>
        <x:v>0.07400194741966894</x:v>
      </x:c>
      <x:c r="N161" s="2" t="str">
        <x:v>available</x:v>
      </x:c>
    </x:row>
    <x:row r="162" ht="24" customHeight="1">
      <x:c r="A162" s="2" t="n">
        <x:v>2017</x:v>
      </x:c>
      <x:c r="B162" s="2" t="str">
        <x:v>Nunavut</x:v>
      </x:c>
      <x:c r="C162" s="2" t="str">
        <x:v>less than $20,000</x:v>
      </x:c>
      <x:c r="D162" s="10" t="n">
        <x:v>50</x:v>
      </x:c>
      <x:c r="E162" s="10" t="n">
        <x:v>105000</x:v>
      </x:c>
      <x:c r="F162" s="10" t="n">
        <x:v>140</x:v>
      </x:c>
      <x:c r="G162" s="11" t="n">
        <x:v>130.4</x:v>
      </x:c>
      <x:c r="H162" s="12" t="n">
        <x:f>E162/D162</x:f>
        <x:v>2100</x:v>
      </x:c>
      <x:c r="I162" s="12" t="n">
        <x:f>E162*157.1/G162</x:f>
        <x:v>126499.23312883436</x:v>
      </x:c>
      <x:c r="J162" s="12" t="n">
        <x:f>H162*157.1/G162</x:f>
        <x:v>2529.984662576687</x:v>
      </x:c>
      <x:c r="K162" s="12" t="n">
        <x:f>IF(F162="","",F162*157.1/G162)</x:f>
        <x:v>168.66564417177912</x:v>
      </x:c>
      <x:c r="L162" s="14" t="n">
        <x:f>D162/D$156</x:f>
        <x:v>0.08771929824561403</x:v>
      </x:c>
      <x:c r="M162" s="14" t="n">
        <x:f>E162/E$156</x:f>
        <x:v>0.02044790652385589</x:v>
      </x:c>
      <x:c r="N162" s="2" t="str">
        <x:v>available</x:v>
      </x:c>
    </x:row>
    <x:row r="163" ht="24" customHeight="1">
      <x:c r="A163" s="2" t="n">
        <x:v>2017</x:v>
      </x:c>
      <x:c r="B163" s="2" t="str">
        <x:v>Ontario</x:v>
      </x:c>
      <x:c r="C163" s="2" t="str">
        <x:v>All income groups</x:v>
      </x:c>
      <x:c r="D163" s="10" t="n">
        <x:v>1212510</x:v>
      </x:c>
      <x:c r="E163" s="10" t="n">
        <x:v>26713895000</x:v>
      </x:c>
      <x:c r="F163" s="10" t="n">
        <x:v>2050</x:v>
      </x:c>
      <x:c r="G163" s="11" t="n">
        <x:v>130.4</x:v>
      </x:c>
      <x:c r="H163" s="12" t="n">
        <x:f>E163/D163</x:f>
        <x:v>22031.896644151388</x:v>
      </x:c>
      <x:c r="I163" s="12" t="n">
        <x:f>E163*157.1/G163</x:f>
        <x:v>32183687917.944782</x:v>
      </x:c>
      <x:c r="J163" s="12" t="n">
        <x:f>H163*157.1/G163</x:f>
        <x:v>26543.028855798948</x:v>
      </x:c>
      <x:c r="K163" s="12" t="n">
        <x:f>IF(F163="","",F163*157.1/G163)</x:f>
        <x:v>2469.7469325153374</x:v>
      </x:c>
      <x:c r="L163" s="14" t="n">
        <x:f>D163/D$163</x:f>
        <x:v>1</x:v>
      </x:c>
      <x:c r="M163" s="14" t="n">
        <x:f>E163/E$163</x:f>
        <x:v>1</x:v>
      </x:c>
      <x:c r="N163" s="2" t="str">
        <x:v>available</x:v>
      </x:c>
    </x:row>
    <x:row r="164" ht="24" customHeight="1">
      <x:c r="A164" s="2" t="n">
        <x:v>2017</x:v>
      </x:c>
      <x:c r="B164" s="2" t="str">
        <x:v>Ontario</x:v>
      </x:c>
      <x:c r="C164" s="2" t="str">
        <x:v>$100,000 and over</x:v>
      </x:c>
      <x:c r="D164" s="10" t="n">
        <x:v>258740</x:v>
      </x:c>
      <x:c r="E164" s="10" t="n">
        <x:v>12290795000</x:v>
      </x:c>
      <x:c r="F164" s="10" t="n">
        <x:v>3510</x:v>
      </x:c>
      <x:c r="G164" s="11" t="n">
        <x:v>130.4</x:v>
      </x:c>
      <x:c r="H164" s="12" t="n">
        <x:f>E164/D164</x:f>
        <x:v>47502.492849965216</x:v>
      </x:c>
      <x:c r="I164" s="12" t="n">
        <x:f>E164*157.1/G164</x:f>
        <x:v>14807391828.98773</x:v>
      </x:c>
      <x:c r="J164" s="12" t="n">
        <x:f>H164*157.1/G164</x:f>
        <x:v>57228.84683074796</x:v>
      </x:c>
      <x:c r="K164" s="12" t="n">
        <x:f>IF(F164="","",F164*157.1/G164)</x:f>
        <x:v>4228.688650306748</x:v>
      </x:c>
      <x:c r="L164" s="14" t="n">
        <x:f>D164/D$163</x:f>
        <x:v>0.2133920544985196</x:v>
      </x:c>
      <x:c r="M164" s="14" t="n">
        <x:f>E164/E$163</x:f>
        <x:v>0.460089964417394</x:v>
      </x:c>
      <x:c r="N164" s="2" t="str">
        <x:v>available</x:v>
      </x:c>
    </x:row>
    <x:row r="165" ht="24" customHeight="1">
      <x:c r="A165" s="2" t="n">
        <x:v>2017</x:v>
      </x:c>
      <x:c r="B165" s="2" t="str">
        <x:v>Ontario</x:v>
      </x:c>
      <x:c r="C165" s="2" t="str">
        <x:v>$20,000 to $39,999</x:v>
      </x:c>
      <x:c r="D165" s="10" t="n">
        <x:v>264400</x:v>
      </x:c>
      <x:c r="E165" s="10" t="n">
        <x:v>3293320000</x:v>
      </x:c>
      <x:c r="F165" s="10" t="n">
        <x:v>1740</x:v>
      </x:c>
      <x:c r="G165" s="11" t="n">
        <x:v>130.4</x:v>
      </x:c>
      <x:c r="H165" s="12" t="n">
        <x:f>E165/D165</x:f>
        <x:v>12455.824508320726</x:v>
      </x:c>
      <x:c r="I165" s="12" t="n">
        <x:f>E165*157.1/G165</x:f>
        <x:v>3967642423.3128834</x:v>
      </x:c>
      <x:c r="J165" s="12" t="n">
        <x:f>H165*157.1/G165</x:f>
        <x:v>15006.21188847535</x:v>
      </x:c>
      <x:c r="K165" s="12" t="n">
        <x:f>IF(F165="","",F165*157.1/G165)</x:f>
        <x:v>2096.2730061349694</x:v>
      </x:c>
      <x:c r="L165" s="14" t="n">
        <x:f>D165/D$163</x:f>
        <x:v>0.21806005723664135</x:v>
      </x:c>
      <x:c r="M165" s="14" t="n">
        <x:f>E165/E$163</x:f>
        <x:v>0.12328116135816211</x:v>
      </x:c>
      <x:c r="N165" s="2" t="str">
        <x:v>available</x:v>
      </x:c>
    </x:row>
    <x:row r="166" ht="24" customHeight="1">
      <x:c r="A166" s="2" t="n">
        <x:v>2017</x:v>
      </x:c>
      <x:c r="B166" s="2" t="str">
        <x:v>Ontario</x:v>
      </x:c>
      <x:c r="C166" s="2" t="str">
        <x:v>$40,000 to $59,999</x:v>
      </x:c>
      <x:c r="D166" s="10" t="n">
        <x:v>226320</x:v>
      </x:c>
      <x:c r="E166" s="10" t="n">
        <x:v>3008955000</x:v>
      </x:c>
      <x:c r="F166" s="10" t="n">
        <x:v>1800</x:v>
      </x:c>
      <x:c r="G166" s="11" t="n">
        <x:v>130.4</x:v>
      </x:c>
      <x:c r="H166" s="12" t="n">
        <x:f>E166/D166</x:f>
        <x:v>13295.13520678685</x:v>
      </x:c>
      <x:c r="I166" s="12" t="n">
        <x:f>E166*157.1/G166</x:f>
        <x:v>3625052381.134969</x:v>
      </x:c>
      <x:c r="J166" s="12" t="n">
        <x:f>H166*157.1/G166</x:f>
        <x:v>16017.375314311457</x:v>
      </x:c>
      <x:c r="K166" s="12" t="n">
        <x:f>IF(F166="","",F166*157.1/G166)</x:f>
        <x:v>2168.558282208589</x:v>
      </x:c>
      <x:c r="L166" s="14" t="n">
        <x:f>D166/D$163</x:f>
        <x:v>0.18665413068758197</x:v>
      </x:c>
      <x:c r="M166" s="14" t="n">
        <x:f>E166/E$163</x:f>
        <x:v>0.11263632652595212</x:v>
      </x:c>
      <x:c r="N166" s="2" t="str">
        <x:v>available</x:v>
      </x:c>
    </x:row>
    <x:row r="167" ht="24" customHeight="1">
      <x:c r="A167" s="2" t="n">
        <x:v>2017</x:v>
      </x:c>
      <x:c r="B167" s="2" t="str">
        <x:v>Ontario</x:v>
      </x:c>
      <x:c r="C167" s="2" t="str">
        <x:v>$60,000 to $79,999</x:v>
      </x:c>
      <x:c r="D167" s="10" t="n">
        <x:v>169130</x:v>
      </x:c>
      <x:c r="E167" s="10" t="n">
        <x:v>2534660000</x:v>
      </x:c>
      <x:c r="F167" s="10" t="n">
        <x:v>1930</x:v>
      </x:c>
      <x:c r="G167" s="11" t="n">
        <x:v>130.4</x:v>
      </x:c>
      <x:c r="H167" s="12" t="n">
        <x:f>E167/D167</x:f>
        <x:v>14986.460119434754</x:v>
      </x:c>
      <x:c r="I167" s="12" t="n">
        <x:f>E167*157.1/G167</x:f>
        <x:v>3053643297.546012</x:v>
      </x:c>
      <x:c r="J167" s="12" t="n">
        <x:f>H167*157.1/G167</x:f>
        <x:v>18055.006784993864</x:v>
      </x:c>
      <x:c r="K167" s="12" t="n">
        <x:f>IF(F167="","",F167*157.1/G167)</x:f>
        <x:v>2325.176380368098</x:v>
      </x:c>
      <x:c r="L167" s="14" t="n">
        <x:f>D167/D$163</x:f>
        <x:v>0.13948750938136592</x:v>
      </x:c>
      <x:c r="M167" s="14" t="n">
        <x:f>E167/E$163</x:f>
        <x:v>0.09488170856402632</x:v>
      </x:c>
      <x:c r="N167" s="2" t="str">
        <x:v>available</x:v>
      </x:c>
    </x:row>
    <x:row r="168" ht="24" customHeight="1">
      <x:c r="A168" s="2" t="n">
        <x:v>2017</x:v>
      </x:c>
      <x:c r="B168" s="2" t="str">
        <x:v>Ontario</x:v>
      </x:c>
      <x:c r="C168" s="2" t="str">
        <x:v>$80,000 to $99,999</x:v>
      </x:c>
      <x:c r="D168" s="10" t="n">
        <x:v>116790</x:v>
      </x:c>
      <x:c r="E168" s="10" t="n">
        <x:v>2041815000</x:v>
      </x:c>
      <x:c r="F168" s="10" t="n">
        <x:v>1980</x:v>
      </x:c>
      <x:c r="G168" s="11" t="n">
        <x:v>130.4</x:v>
      </x:c>
      <x:c r="H168" s="12" t="n">
        <x:f>E168/D168</x:f>
        <x:v>17482.789622399177</x:v>
      </x:c>
      <x:c r="I168" s="12" t="n">
        <x:f>E168*157.1/G168</x:f>
        <x:v>2459886016.1042943</x:v>
      </x:c>
      <x:c r="J168" s="12" t="n">
        <x:f>H168*157.1/G168</x:f>
        <x:v>21062.471239868948</x:v>
      </x:c>
      <x:c r="K168" s="12" t="n">
        <x:f>IF(F168="","",F168*157.1/G168)</x:f>
        <x:v>2385.4141104294476</x:v>
      </x:c>
      <x:c r="L168" s="14" t="n">
        <x:f>D168/D$163</x:f>
        <x:v>0.09632085508573125</x:v>
      </x:c>
      <x:c r="M168" s="14" t="n">
        <x:f>E168/E$163</x:f>
        <x:v>0.07643269541936884</x:v>
      </x:c>
      <x:c r="N168" s="2" t="str">
        <x:v>available</x:v>
      </x:c>
    </x:row>
    <x:row r="169" ht="24" customHeight="1">
      <x:c r="A169" s="2" t="n">
        <x:v>2017</x:v>
      </x:c>
      <x:c r="B169" s="2" t="str">
        <x:v>Ontario</x:v>
      </x:c>
      <x:c r="C169" s="2" t="str">
        <x:v>less than $20,000</x:v>
      </x:c>
      <x:c r="D169" s="10" t="n">
        <x:v>177120</x:v>
      </x:c>
      <x:c r="E169" s="10" t="n">
        <x:v>3544350000</x:v>
      </x:c>
      <x:c r="F169" s="10" t="n">
        <x:v>1720</x:v>
      </x:c>
      <x:c r="G169" s="11" t="n">
        <x:v>130.4</x:v>
      </x:c>
      <x:c r="H169" s="12" t="n">
        <x:f>E169/D169</x:f>
        <x:v>20011.00948509485</x:v>
      </x:c>
      <x:c r="I169" s="12" t="n">
        <x:f>E169*157.1/G169</x:f>
        <x:v>4270071970.8588953</x:v>
      </x:c>
      <x:c r="J169" s="12" t="n">
        <x:f>H169*157.1/G169</x:f>
        <x:v>24108.355752365038</x:v>
      </x:c>
      <x:c r="K169" s="12" t="n">
        <x:f>IF(F169="","",F169*157.1/G169)</x:f>
        <x:v>2072.1779141104294</x:v>
      </x:c>
      <x:c r="L169" s="14" t="n">
        <x:f>D169/D$163</x:f>
        <x:v>0.14607714575549893</x:v>
      </x:c>
      <x:c r="M169" s="14" t="n">
        <x:f>E169/E$163</x:f>
        <x:v>0.1326781437150966</x:v>
      </x:c>
      <x:c r="N169" s="2" t="str">
        <x:v>available</x:v>
      </x:c>
    </x:row>
    <x:row r="170" ht="24" customHeight="1">
      <x:c r="A170" s="2" t="n">
        <x:v>2017</x:v>
      </x:c>
      <x:c r="B170" s="2" t="str">
        <x:v>Prince Edward Island</x:v>
      </x:c>
      <x:c r="C170" s="2" t="str">
        <x:v>All income groups</x:v>
      </x:c>
      <x:c r="D170" s="10" t="n">
        <x:v>9030</x:v>
      </x:c>
      <x:c r="E170" s="10" t="n">
        <x:v>216060000</x:v>
      </x:c>
      <x:c r="F170" s="10" t="n">
        <x:v>2060</x:v>
      </x:c>
      <x:c r="G170" s="11" t="n">
        <x:v>130.4</x:v>
      </x:c>
      <x:c r="H170" s="12" t="n">
        <x:f>E170/D170</x:f>
        <x:v>23926.91029900332</x:v>
      </x:c>
      <x:c r="I170" s="12" t="n">
        <x:f>E170*157.1/G170</x:f>
        <x:v>260299279.14110428</x:v>
      </x:c>
      <x:c r="J170" s="12" t="n">
        <x:f>H170*157.1/G170</x:f>
        <x:v>28826.055275869796</x:v>
      </x:c>
      <x:c r="K170" s="12" t="n">
        <x:f>IF(F170="","",F170*157.1/G170)</x:f>
        <x:v>2481.794478527607</x:v>
      </x:c>
      <x:c r="L170" s="14" t="n">
        <x:f>D170/D$170</x:f>
        <x:v>1</x:v>
      </x:c>
      <x:c r="M170" s="14" t="n">
        <x:f>E170/E$170</x:f>
        <x:v>1</x:v>
      </x:c>
      <x:c r="N170" s="2" t="str">
        <x:v>available</x:v>
      </x:c>
    </x:row>
    <x:row r="171" ht="24" customHeight="1">
      <x:c r="A171" s="2" t="n">
        <x:v>2017</x:v>
      </x:c>
      <x:c r="B171" s="2" t="str">
        <x:v>Prince Edward Island</x:v>
      </x:c>
      <x:c r="C171" s="2" t="str">
        <x:v>$100,000 and over</x:v>
      </x:c>
      <x:c r="D171" s="10" t="n">
        <x:v>1200</x:v>
      </x:c>
      <x:c r="E171" s="10" t="n">
        <x:v>90945000</x:v>
      </x:c>
      <x:c r="F171" s="10" t="n">
        <x:v>3870</x:v>
      </x:c>
      <x:c r="G171" s="11" t="n">
        <x:v>130.4</x:v>
      </x:c>
      <x:c r="H171" s="12" t="n">
        <x:f>E171/D171</x:f>
        <x:v>75787.5</x:v>
      </x:c>
      <x:c r="I171" s="12" t="n">
        <x:f>E171*157.1/G171</x:f>
        <x:v>109566407.20858896</x:v>
      </x:c>
      <x:c r="J171" s="12" t="n">
        <x:f>H171*157.1/G171</x:f>
        <x:v>91305.3393404908</x:v>
      </x:c>
      <x:c r="K171" s="12" t="n">
        <x:f>IF(F171="","",F171*157.1/G171)</x:f>
        <x:v>4662.400306748466</x:v>
      </x:c>
      <x:c r="L171" s="14" t="n">
        <x:f>D171/D$170</x:f>
        <x:v>0.132890365448505</x:v>
      </x:c>
      <x:c r="M171" s="14" t="n">
        <x:f>E171/E$170</x:f>
        <x:v>0.4209247431269092</x:v>
      </x:c>
      <x:c r="N171" s="2" t="str">
        <x:v>available</x:v>
      </x:c>
    </x:row>
    <x:row r="172" ht="24" customHeight="1">
      <x:c r="A172" s="2" t="n">
        <x:v>2017</x:v>
      </x:c>
      <x:c r="B172" s="2" t="str">
        <x:v>Prince Edward Island</x:v>
      </x:c>
      <x:c r="C172" s="2" t="str">
        <x:v>$20,000 to $39,999</x:v>
      </x:c>
      <x:c r="D172" s="10" t="n">
        <x:v>2330</x:v>
      </x:c>
      <x:c r="E172" s="10" t="n">
        <x:v>35480000</x:v>
      </x:c>
      <x:c r="F172" s="10" t="n">
        <x:v>1860</x:v>
      </x:c>
      <x:c r="G172" s="11" t="n">
        <x:v>130.4</x:v>
      </x:c>
      <x:c r="H172" s="12" t="n">
        <x:f>E172/D172</x:f>
        <x:v>15227.467811158798</x:v>
      </x:c>
      <x:c r="I172" s="12" t="n">
        <x:f>E172*157.1/G172</x:f>
        <x:v>42744693.25153374</x:v>
      </x:c>
      <x:c r="J172" s="12" t="n">
        <x:f>H172*157.1/G172</x:f>
        <x:v>18345.361910529504</x:v>
      </x:c>
      <x:c r="K172" s="12" t="n">
        <x:f>IF(F172="","",F172*157.1/G172)</x:f>
        <x:v>2240.8435582822085</x:v>
      </x:c>
      <x:c r="L172" s="14" t="n">
        <x:f>D172/D$170</x:f>
        <x:v>0.25802879291251385</x:v>
      </x:c>
      <x:c r="M172" s="14" t="n">
        <x:f>E172/E$170</x:f>
        <x:v>0.1642136443580487</x:v>
      </x:c>
      <x:c r="N172" s="2" t="str">
        <x:v>available</x:v>
      </x:c>
    </x:row>
    <x:row r="173" ht="24" customHeight="1">
      <x:c r="A173" s="2" t="n">
        <x:v>2017</x:v>
      </x:c>
      <x:c r="B173" s="2" t="str">
        <x:v>Prince Edward Island</x:v>
      </x:c>
      <x:c r="C173" s="2" t="str">
        <x:v>$40,000 to $59,999</x:v>
      </x:c>
      <x:c r="D173" s="10" t="n">
        <x:v>1960</x:v>
      </x:c>
      <x:c r="E173" s="10" t="n">
        <x:v>27840000</x:v>
      </x:c>
      <x:c r="F173" s="10" t="n">
        <x:v>1790</x:v>
      </x:c>
      <x:c r="G173" s="11" t="n">
        <x:v>130.4</x:v>
      </x:c>
      <x:c r="H173" s="12" t="n">
        <x:f>E173/D173</x:f>
        <x:v>14204.081632653062</x:v>
      </x:c>
      <x:c r="I173" s="12" t="n">
        <x:f>E173*157.1/G173</x:f>
        <x:v>33540368.098159507</x:v>
      </x:c>
      <x:c r="J173" s="12" t="n">
        <x:f>H173*157.1/G173</x:f>
        <x:v>17112.432703142607</x:v>
      </x:c>
      <x:c r="K173" s="12" t="n">
        <x:f>IF(F173="","",F173*157.1/G173)</x:f>
        <x:v>2156.5107361963187</x:v>
      </x:c>
      <x:c r="L173" s="14" t="n">
        <x:f>D173/D$170</x:f>
        <x:v>0.21705426356589147</x:v>
      </x:c>
      <x:c r="M173" s="14" t="n">
        <x:f>E173/E$170</x:f>
        <x:v>0.12885309636212164</x:v>
      </x:c>
      <x:c r="N173" s="2" t="str">
        <x:v>available</x:v>
      </x:c>
    </x:row>
    <x:row r="174" ht="24" customHeight="1">
      <x:c r="A174" s="2" t="n">
        <x:v>2017</x:v>
      </x:c>
      <x:c r="B174" s="2" t="str">
        <x:v>Prince Edward Island</x:v>
      </x:c>
      <x:c r="C174" s="2" t="str">
        <x:v>$60,000 to $79,999</x:v>
      </x:c>
      <x:c r="D174" s="10" t="n">
        <x:v>1300</x:v>
      </x:c>
      <x:c r="E174" s="10" t="n">
        <x:v>23305000</x:v>
      </x:c>
      <x:c r="F174" s="10" t="n">
        <x:v>1710</x:v>
      </x:c>
      <x:c r="G174" s="11" t="n">
        <x:v>130.4</x:v>
      </x:c>
      <x:c r="H174" s="12" t="n">
        <x:f>E174/D174</x:f>
        <x:v>17926.923076923078</x:v>
      </x:c>
      <x:c r="I174" s="12" t="n">
        <x:f>E174*157.1/G174</x:f>
        <x:v>28076805.98159509</x:v>
      </x:c>
      <x:c r="J174" s="12" t="n">
        <x:f>H174*157.1/G174</x:f>
        <x:v>21597.543062765457</x:v>
      </x:c>
      <x:c r="K174" s="12" t="n">
        <x:f>IF(F174="","",F174*157.1/G174)</x:f>
        <x:v>2060.1303680981596</x:v>
      </x:c>
      <x:c r="L174" s="14" t="n">
        <x:f>D174/D$170</x:f>
        <x:v>0.14396456256921372</x:v>
      </x:c>
      <x:c r="M174" s="14" t="n">
        <x:f>E174/E$170</x:f>
        <x:v>0.1078635564195131</x:v>
      </x:c>
      <x:c r="N174" s="2" t="str">
        <x:v>available</x:v>
      </x:c>
    </x:row>
    <x:row r="175" ht="24" customHeight="1">
      <x:c r="A175" s="2" t="n">
        <x:v>2017</x:v>
      </x:c>
      <x:c r="B175" s="2" t="str">
        <x:v>Prince Edward Island</x:v>
      </x:c>
      <x:c r="C175" s="2" t="str">
        <x:v>$80,000 to $99,999</x:v>
      </x:c>
      <x:c r="D175" s="10" t="n">
        <x:v>700</x:v>
      </x:c>
      <x:c r="E175" s="10" t="n">
        <x:v>11435000</x:v>
      </x:c>
      <x:c r="F175" s="10" t="n">
        <x:v>2440</x:v>
      </x:c>
      <x:c r="G175" s="11" t="n">
        <x:v>130.4</x:v>
      </x:c>
      <x:c r="H175" s="12" t="n">
        <x:f>E175/D175</x:f>
        <x:v>16335.714285714286</x:v>
      </x:c>
      <x:c r="I175" s="12" t="n">
        <x:f>E175*157.1/G175</x:f>
        <x:v>13776368.865030674</x:v>
      </x:c>
      <x:c r="J175" s="12" t="n">
        <x:f>H175*157.1/G175</x:f>
        <x:v>19680.52695004382</x:v>
      </x:c>
      <x:c r="K175" s="12" t="n">
        <x:f>IF(F175="","",F175*157.1/G175)</x:f>
        <x:v>2939.601226993865</x:v>
      </x:c>
      <x:c r="L175" s="14" t="n">
        <x:f>D175/D$170</x:f>
        <x:v>0.07751937984496124</x:v>
      </x:c>
      <x:c r="M175" s="14" t="n">
        <x:f>E175/E$170</x:f>
        <x:v>0.05292511339442747</x:v>
      </x:c>
      <x:c r="N175" s="2" t="str">
        <x:v>available</x:v>
      </x:c>
    </x:row>
    <x:row r="176" ht="24" customHeight="1">
      <x:c r="A176" s="2" t="n">
        <x:v>2017</x:v>
      </x:c>
      <x:c r="B176" s="2" t="str">
        <x:v>Prince Edward Island</x:v>
      </x:c>
      <x:c r="C176" s="2" t="str">
        <x:v>less than $20,000</x:v>
      </x:c>
      <x:c r="D176" s="10" t="n">
        <x:v>1550</x:v>
      </x:c>
      <x:c r="E176" s="10" t="n">
        <x:v>27055000</x:v>
      </x:c>
      <x:c r="F176" s="10" t="n">
        <x:v>2010</x:v>
      </x:c>
      <x:c r="G176" s="11" t="n">
        <x:v>130.4</x:v>
      </x:c>
      <x:c r="H176" s="12" t="n">
        <x:f>E176/D176</x:f>
        <x:v>17454.83870967742</x:v>
      </x:c>
      <x:c r="I176" s="12" t="n">
        <x:f>E176*157.1/G176</x:f>
        <x:v>32594635.736196317</x:v>
      </x:c>
      <x:c r="J176" s="12" t="n">
        <x:f>H176*157.1/G176</x:f>
        <x:v>21028.797249158913</x:v>
      </x:c>
      <x:c r="K176" s="12" t="n">
        <x:f>IF(F176="","",F176*157.1/G176)</x:f>
        <x:v>2421.5567484662574</x:v>
      </x:c>
      <x:c r="L176" s="14" t="n">
        <x:f>D176/D$170</x:f>
        <x:v>0.1716500553709856</x:v>
      </x:c>
      <x:c r="M176" s="14" t="n">
        <x:f>E176/E$170</x:f>
        <x:v>0.12521984633897992</x:v>
      </x:c>
      <x:c r="N176" s="2" t="str">
        <x:v>available</x:v>
      </x:c>
    </x:row>
    <x:row r="177" ht="24" customHeight="1">
      <x:c r="A177" s="2" t="n">
        <x:v>2017</x:v>
      </x:c>
      <x:c r="B177" s="2" t="str">
        <x:v>Quebec</x:v>
      </x:c>
      <x:c r="C177" s="2" t="str">
        <x:v>All income groups</x:v>
      </x:c>
      <x:c r="D177" s="10" t="n">
        <x:v>536290</x:v>
      </x:c>
      <x:c r="E177" s="10" t="n">
        <x:v>11054005000</x:v>
      </x:c>
      <x:c r="F177" s="10" t="n">
        <x:v>1660</x:v>
      </x:c>
      <x:c r="G177" s="11" t="n">
        <x:v>130.4</x:v>
      </x:c>
      <x:c r="H177" s="12" t="n">
        <x:f>E177/D177</x:f>
        <x:v>20611.991646310766</x:v>
      </x:c>
      <x:c r="I177" s="12" t="n">
        <x:f>E177*157.1/G177</x:f>
        <x:v>13317363385.736197</x:v>
      </x:c>
      <x:c r="J177" s="12" t="n">
        <x:f>H177*157.1/G177</x:f>
        <x:v>24832.391776345252</x:v>
      </x:c>
      <x:c r="K177" s="12" t="n">
        <x:f>IF(F177="","",F177*157.1/G177)</x:f>
        <x:v>1999.8926380368098</x:v>
      </x:c>
      <x:c r="L177" s="14" t="n">
        <x:f>D177/D$177</x:f>
        <x:v>1</x:v>
      </x:c>
      <x:c r="M177" s="14" t="n">
        <x:f>E177/E$177</x:f>
        <x:v>1</x:v>
      </x:c>
      <x:c r="N177" s="2" t="str">
        <x:v>available</x:v>
      </x:c>
    </x:row>
    <x:row r="178" ht="24" customHeight="1">
      <x:c r="A178" s="2" t="n">
        <x:v>2017</x:v>
      </x:c>
      <x:c r="B178" s="2" t="str">
        <x:v>Quebec</x:v>
      </x:c>
      <x:c r="C178" s="2" t="str">
        <x:v>$100,000 and over</x:v>
      </x:c>
      <x:c r="D178" s="10" t="n">
        <x:v>99210</x:v>
      </x:c>
      <x:c r="E178" s="10" t="n">
        <x:v>5007180000</x:v>
      </x:c>
      <x:c r="F178" s="10" t="n">
        <x:v>3380</x:v>
      </x:c>
      <x:c r="G178" s="11" t="n">
        <x:v>130.4</x:v>
      </x:c>
      <x:c r="H178" s="12" t="n">
        <x:f>E178/D178</x:f>
        <x:v>50470.517084971274</x:v>
      </x:c>
      <x:c r="I178" s="12" t="n">
        <x:f>E178*157.1/G178</x:f>
        <x:v>6032423144.171779</x:v>
      </x:c>
      <x:c r="J178" s="12" t="n">
        <x:f>H178*157.1/G178</x:f>
        <x:v>60804.58768442474</x:v>
      </x:c>
      <x:c r="K178" s="12" t="n">
        <x:f>IF(F178="","",F178*157.1/G178)</x:f>
        <x:v>4072.070552147239</x:v>
      </x:c>
      <x:c r="L178" s="14" t="n">
        <x:f>D178/D$177</x:f>
        <x:v>0.18499319398086855</x:v>
      </x:c>
      <x:c r="M178" s="14" t="n">
        <x:f>E178/E$177</x:f>
        <x:v>0.45297428398123574</x:v>
      </x:c>
      <x:c r="N178" s="2" t="str">
        <x:v>available</x:v>
      </x:c>
    </x:row>
    <x:row r="179" ht="24" customHeight="1">
      <x:c r="A179" s="2" t="n">
        <x:v>2017</x:v>
      </x:c>
      <x:c r="B179" s="2" t="str">
        <x:v>Quebec</x:v>
      </x:c>
      <x:c r="C179" s="2" t="str">
        <x:v>$20,000 to $39,999</x:v>
      </x:c>
      <x:c r="D179" s="10" t="n">
        <x:v>127170</x:v>
      </x:c>
      <x:c r="E179" s="10" t="n">
        <x:v>1448510000</x:v>
      </x:c>
      <x:c r="F179" s="10" t="n">
        <x:v>1390</x:v>
      </x:c>
      <x:c r="G179" s="11" t="n">
        <x:v>130.4</x:v>
      </x:c>
      <x:c r="H179" s="12" t="n">
        <x:f>E179/D179</x:f>
        <x:v>11390.343634504994</x:v>
      </x:c>
      <x:c r="I179" s="12" t="n">
        <x:f>E179*157.1/G179</x:f>
        <x:v>1745099087.423313</x:v>
      </x:c>
      <x:c r="J179" s="12" t="n">
        <x:f>H179*157.1/G179</x:f>
        <x:v>13722.56890322649</x:v>
      </x:c>
      <x:c r="K179" s="12" t="n">
        <x:f>IF(F179="","",F179*157.1/G179)</x:f>
        <x:v>1674.6088957055215</x:v>
      </x:c>
      <x:c r="L179" s="14" t="n">
        <x:f>D179/D$177</x:f>
        <x:v>0.2371291651904753</x:v>
      </x:c>
      <x:c r="M179" s="14" t="n">
        <x:f>E179/E$177</x:f>
        <x:v>0.1310393834632787</x:v>
      </x:c>
      <x:c r="N179" s="2" t="str">
        <x:v>available</x:v>
      </x:c>
    </x:row>
    <x:row r="180" ht="24" customHeight="1">
      <x:c r="A180" s="2" t="n">
        <x:v>2017</x:v>
      </x:c>
      <x:c r="B180" s="2" t="str">
        <x:v>Quebec</x:v>
      </x:c>
      <x:c r="C180" s="2" t="str">
        <x:v>$40,000 to $59,999</x:v>
      </x:c>
      <x:c r="D180" s="10" t="n">
        <x:v>112220</x:v>
      </x:c>
      <x:c r="E180" s="10" t="n">
        <x:v>1411050000</x:v>
      </x:c>
      <x:c r="F180" s="10" t="n">
        <x:v>1370</x:v>
      </x:c>
      <x:c r="G180" s="11" t="n">
        <x:v>130.4</x:v>
      </x:c>
      <x:c r="H180" s="12" t="n">
        <x:f>E180/D180</x:f>
        <x:v>12573.961860630903</x:v>
      </x:c>
      <x:c r="I180" s="12" t="n">
        <x:f>E180*157.1/G180</x:f>
        <x:v>1699968980.0613496</x:v>
      </x:c>
      <x:c r="J180" s="12" t="n">
        <x:f>H180*157.1/G180</x:f>
        <x:v>15148.538407247812</x:v>
      </x:c>
      <x:c r="K180" s="12" t="n">
        <x:f>IF(F180="","",F180*157.1/G180)</x:f>
        <x:v>1650.5138036809815</x:v>
      </x:c>
      <x:c r="L180" s="14" t="n">
        <x:f>D180/D$177</x:f>
        <x:v>0.20925245669320702</x:v>
      </x:c>
      <x:c r="M180" s="14" t="n">
        <x:f>E180/E$177</x:f>
        <x:v>0.12765056646889522</x:v>
      </x:c>
      <x:c r="N180" s="2" t="str">
        <x:v>available</x:v>
      </x:c>
    </x:row>
    <x:row r="181" ht="24" customHeight="1">
      <x:c r="A181" s="2" t="n">
        <x:v>2017</x:v>
      </x:c>
      <x:c r="B181" s="2" t="str">
        <x:v>Quebec</x:v>
      </x:c>
      <x:c r="C181" s="2" t="str">
        <x:v>$60,000 to $79,999</x:v>
      </x:c>
      <x:c r="D181" s="10" t="n">
        <x:v>75830</x:v>
      </x:c>
      <x:c r="E181" s="10" t="n">
        <x:v>1083385000</x:v>
      </x:c>
      <x:c r="F181" s="10" t="n">
        <x:v>1530</x:v>
      </x:c>
      <x:c r="G181" s="11" t="n">
        <x:v>130.4</x:v>
      </x:c>
      <x:c r="H181" s="12" t="n">
        <x:f>E181/D181</x:f>
        <x:v>14287.023605433205</x:v>
      </x:c>
      <x:c r="I181" s="12" t="n">
        <x:f>E181*157.1/G181</x:f>
        <x:v>1305213063.6503067</x:v>
      </x:c>
      <x:c r="J181" s="12" t="n">
        <x:f>H181*157.1/G181</x:f>
        <x:v>17212.357426484326</x:v>
      </x:c>
      <x:c r="K181" s="12" t="n">
        <x:f>IF(F181="","",F181*157.1/G181)</x:f>
        <x:v>1843.2745398773006</x:v>
      </x:c>
      <x:c r="L181" s="14" t="n">
        <x:f>D181/D$177</x:f>
        <x:v>0.14139737828413732</x:v>
      </x:c>
      <x:c r="M181" s="14" t="n">
        <x:f>E181/E$177</x:f>
        <x:v>0.09800836891244395</x:v>
      </x:c>
      <x:c r="N181" s="2" t="str">
        <x:v>available</x:v>
      </x:c>
    </x:row>
    <x:row r="182" ht="24" customHeight="1">
      <x:c r="A182" s="2" t="n">
        <x:v>2017</x:v>
      </x:c>
      <x:c r="B182" s="2" t="str">
        <x:v>Quebec</x:v>
      </x:c>
      <x:c r="C182" s="2" t="str">
        <x:v>$80,000 to $99,999</x:v>
      </x:c>
      <x:c r="D182" s="10" t="n">
        <x:v>47750</x:v>
      </x:c>
      <x:c r="E182" s="10" t="n">
        <x:v>815030000</x:v>
      </x:c>
      <x:c r="F182" s="10" t="n">
        <x:v>1670</x:v>
      </x:c>
      <x:c r="G182" s="11" t="n">
        <x:v>130.4</x:v>
      </x:c>
      <x:c r="H182" s="12" t="n">
        <x:f>E182/D182</x:f>
        <x:v>17068.69109947644</x:v>
      </x:c>
      <x:c r="I182" s="12" t="n">
        <x:f>E182*157.1/G182</x:f>
        <x:v>981911142.6380367</x:v>
      </x:c>
      <x:c r="J182" s="12" t="n">
        <x:f>H182*157.1/G182</x:f>
        <x:v>20563.58413901648</x:v>
      </x:c>
      <x:c r="K182" s="12" t="n">
        <x:f>IF(F182="","",F182*157.1/G182)</x:f>
        <x:v>2011.9401840490796</x:v>
      </x:c>
      <x:c r="L182" s="14" t="n">
        <x:f>D182/D$177</x:f>
        <x:v>0.08903764754144212</x:v>
      </x:c>
      <x:c r="M182" s="14" t="n">
        <x:f>E182/E$177</x:f>
        <x:v>0.07373164748885133</x:v>
      </x:c>
      <x:c r="N182" s="2" t="str">
        <x:v>available</x:v>
      </x:c>
    </x:row>
    <x:row r="183" ht="24" customHeight="1">
      <x:c r="A183" s="2" t="n">
        <x:v>2017</x:v>
      </x:c>
      <x:c r="B183" s="2" t="str">
        <x:v>Quebec</x:v>
      </x:c>
      <x:c r="C183" s="2" t="str">
        <x:v>less than $20,000</x:v>
      </x:c>
      <x:c r="D183" s="10" t="n">
        <x:v>74120</x:v>
      </x:c>
      <x:c r="E183" s="10" t="n">
        <x:v>1288850000</x:v>
      </x:c>
      <x:c r="F183" s="10" t="n">
        <x:v>1400</x:v>
      </x:c>
      <x:c r="G183" s="11" t="n">
        <x:v>130.4</x:v>
      </x:c>
      <x:c r="H183" s="12" t="n">
        <x:f>E183/D183</x:f>
        <x:v>17388.694009713978</x:v>
      </x:c>
      <x:c r="I183" s="12" t="n">
        <x:f>E183*157.1/G183</x:f>
        <x:v>1552747967.791411</x:v>
      </x:c>
      <x:c r="J183" s="12" t="n">
        <x:f>H183*157.1/G183</x:f>
        <x:v>20949.10911753118</x:v>
      </x:c>
      <x:c r="K183" s="12" t="n">
        <x:f>IF(F183="","",F183*157.1/G183)</x:f>
        <x:v>1686.6564417177913</x:v>
      </x:c>
      <x:c r="L183" s="14" t="n">
        <x:f>D183/D$177</x:f>
        <x:v>0.13820880493762702</x:v>
      </x:c>
      <x:c r="M183" s="14" t="n">
        <x:f>E183/E$177</x:f>
        <x:v>0.11659574968529506</x:v>
      </x:c>
      <x:c r="N183" s="2" t="str">
        <x:v>available</x:v>
      </x:c>
    </x:row>
    <x:row r="184" ht="24" customHeight="1">
      <x:c r="A184" s="2" t="n">
        <x:v>2017</x:v>
      </x:c>
      <x:c r="B184" s="2" t="str">
        <x:v>Saskatchewan</x:v>
      </x:c>
      <x:c r="C184" s="2" t="str">
        <x:v>All income groups</x:v>
      </x:c>
      <x:c r="D184" s="10" t="n">
        <x:v>90310</x:v>
      </x:c>
      <x:c r="E184" s="10" t="n">
        <x:v>2211275000</x:v>
      </x:c>
      <x:c r="F184" s="10" t="n">
        <x:v>1790</x:v>
      </x:c>
      <x:c r="G184" s="11" t="n">
        <x:v>130.4</x:v>
      </x:c>
      <x:c r="H184" s="12" t="n">
        <x:f>E184/D184</x:f>
        <x:v>24485.383678440925</x:v>
      </x:c>
      <x:c r="I184" s="12" t="n">
        <x:f>E184*157.1/G184</x:f>
        <x:v>2664043730.828221</x:v>
      </x:c>
      <x:c r="J184" s="12" t="n">
        <x:f>H184*157.1/G184</x:f>
        <x:v>29498.87864941004</x:v>
      </x:c>
      <x:c r="K184" s="12" t="n">
        <x:f>IF(F184="","",F184*157.1/G184)</x:f>
        <x:v>2156.5107361963187</x:v>
      </x:c>
      <x:c r="L184" s="14" t="n">
        <x:f>D184/D$184</x:f>
        <x:v>1</x:v>
      </x:c>
      <x:c r="M184" s="14" t="n">
        <x:f>E184/E$184</x:f>
        <x:v>1</x:v>
      </x:c>
      <x:c r="N184" s="2" t="str">
        <x:v>available</x:v>
      </x:c>
    </x:row>
    <x:row r="185" ht="24" customHeight="1">
      <x:c r="A185" s="2" t="n">
        <x:v>2017</x:v>
      </x:c>
      <x:c r="B185" s="2" t="str">
        <x:v>Saskatchewan</x:v>
      </x:c>
      <x:c r="C185" s="2" t="str">
        <x:v>$100,000 and over</x:v>
      </x:c>
      <x:c r="D185" s="10" t="n">
        <x:v>16130</x:v>
      </x:c>
      <x:c r="E185" s="10" t="n">
        <x:v>724085000</x:v>
      </x:c>
      <x:c r="F185" s="10" t="n">
        <x:v>2250</x:v>
      </x:c>
      <x:c r="G185" s="11" t="n">
        <x:v>130.4</x:v>
      </x:c>
      <x:c r="H185" s="12" t="n">
        <x:f>E185/D185</x:f>
        <x:v>44890.576565406074</x:v>
      </x:c>
      <x:c r="I185" s="12" t="n">
        <x:f>E185*157.1/G185</x:f>
        <x:v>872344735.4294478</x:v>
      </x:c>
      <x:c r="J185" s="12" t="n">
        <x:f>H185*157.1/G185</x:f>
        <x:v>54082.12866890562</x:v>
      </x:c>
      <x:c r="K185" s="12" t="n">
        <x:f>IF(F185="","",F185*157.1/G185)</x:f>
        <x:v>2710.697852760736</x:v>
      </x:c>
      <x:c r="L185" s="14" t="n">
        <x:f>D185/D$184</x:f>
        <x:v>0.1786070202635367</x:v>
      </x:c>
      <x:c r="M185" s="14" t="n">
        <x:f>E185/E$184</x:f>
        <x:v>0.32745135724864616</x:v>
      </x:c>
      <x:c r="N185" s="2" t="str">
        <x:v>available</x:v>
      </x:c>
    </x:row>
    <x:row r="186" ht="24" customHeight="1">
      <x:c r="A186" s="2" t="n">
        <x:v>2017</x:v>
      </x:c>
      <x:c r="B186" s="2" t="str">
        <x:v>Saskatchewan</x:v>
      </x:c>
      <x:c r="C186" s="2" t="str">
        <x:v>$20,000 to $39,999</x:v>
      </x:c>
      <x:c r="D186" s="10" t="n">
        <x:v>21970</x:v>
      </x:c>
      <x:c r="E186" s="10" t="n">
        <x:v>394215000</x:v>
      </x:c>
      <x:c r="F186" s="10" t="n">
        <x:v>1710</x:v>
      </x:c>
      <x:c r="G186" s="11" t="n">
        <x:v>130.4</x:v>
      </x:c>
      <x:c r="H186" s="12" t="n">
        <x:f>E186/D186</x:f>
        <x:v>17943.33181611288</x:v>
      </x:c>
      <x:c r="I186" s="12" t="n">
        <x:f>E186*157.1/G186</x:f>
        <x:v>474932335.1226994</x:v>
      </x:c>
      <x:c r="J186" s="12" t="n">
        <x:f>H186*157.1/G186</x:f>
        <x:v>21617.311566804703</x:v>
      </x:c>
      <x:c r="K186" s="12" t="n">
        <x:f>IF(F186="","",F186*157.1/G186)</x:f>
        <x:v>2060.1303680981596</x:v>
      </x:c>
      <x:c r="L186" s="14" t="n">
        <x:f>D186/D$184</x:f>
        <x:v>0.2432731701915624</x:v>
      </x:c>
      <x:c r="M186" s="14" t="n">
        <x:f>E186/E$184</x:f>
        <x:v>0.17827497710596826</x:v>
      </x:c>
      <x:c r="N186" s="2" t="str">
        <x:v>available</x:v>
      </x:c>
    </x:row>
    <x:row r="187" ht="24" customHeight="1">
      <x:c r="A187" s="2" t="n">
        <x:v>2017</x:v>
      </x:c>
      <x:c r="B187" s="2" t="str">
        <x:v>Saskatchewan</x:v>
      </x:c>
      <x:c r="C187" s="2" t="str">
        <x:v>$40,000 to $59,999</x:v>
      </x:c>
      <x:c r="D187" s="10" t="n">
        <x:v>18340</x:v>
      </x:c>
      <x:c r="E187" s="10" t="n">
        <x:v>332945000</x:v>
      </x:c>
      <x:c r="F187" s="10" t="n">
        <x:v>1740</x:v>
      </x:c>
      <x:c r="G187" s="11" t="n">
        <x:v>130.4</x:v>
      </x:c>
      <x:c r="H187" s="12" t="n">
        <x:f>E187/D187</x:f>
        <x:v>18154.03489640131</x:v>
      </x:c>
      <x:c r="I187" s="12" t="n">
        <x:f>E187*157.1/G187</x:f>
        <x:v>401117020.70552146</x:v>
      </x:c>
      <x:c r="J187" s="12" t="n">
        <x:f>H187*157.1/G187</x:f>
        <x:v>21871.15707227489</x:v>
      </x:c>
      <x:c r="K187" s="12" t="n">
        <x:f>IF(F187="","",F187*157.1/G187)</x:f>
        <x:v>2096.2730061349694</x:v>
      </x:c>
      <x:c r="L187" s="14" t="n">
        <x:f>D187/D$184</x:f>
        <x:v>0.20307828590410806</x:v>
      </x:c>
      <x:c r="M187" s="14" t="n">
        <x:f>E187/E$184</x:f>
        <x:v>0.15056698058812223</x:v>
      </x:c>
      <x:c r="N187" s="2" t="str">
        <x:v>available</x:v>
      </x:c>
    </x:row>
    <x:row r="188" ht="24" customHeight="1">
      <x:c r="A188" s="2" t="n">
        <x:v>2017</x:v>
      </x:c>
      <x:c r="B188" s="2" t="str">
        <x:v>Saskatchewan</x:v>
      </x:c>
      <x:c r="C188" s="2" t="str">
        <x:v>$60,000 to $79,999</x:v>
      </x:c>
      <x:c r="D188" s="10" t="n">
        <x:v>12410</x:v>
      </x:c>
      <x:c r="E188" s="10" t="n">
        <x:v>239355000</x:v>
      </x:c>
      <x:c r="F188" s="10" t="n">
        <x:v>1820</x:v>
      </x:c>
      <x:c r="G188" s="11" t="n">
        <x:v>130.4</x:v>
      </x:c>
      <x:c r="H188" s="12" t="n">
        <x:f>E188/D188</x:f>
        <x:v>19287.26833199033</x:v>
      </x:c>
      <x:c r="I188" s="12" t="n">
        <x:f>E188*157.1/G188</x:f>
        <x:v>288364037.5766871</x:v>
      </x:c>
      <x:c r="J188" s="12" t="n">
        <x:f>H188*157.1/G188</x:f>
        <x:v>23236.425268065035</x:v>
      </x:c>
      <x:c r="K188" s="12" t="n">
        <x:f>IF(F188="","",F188*157.1/G188)</x:f>
        <x:v>2192.653374233129</x:v>
      </x:c>
      <x:c r="L188" s="14" t="n">
        <x:f>D188/D$184</x:f>
        <x:v>0.1374155685970546</x:v>
      </x:c>
      <x:c r="M188" s="14" t="n">
        <x:f>E188/E$184</x:f>
        <x:v>0.10824298199002838</x:v>
      </x:c>
      <x:c r="N188" s="2" t="str">
        <x:v>available</x:v>
      </x:c>
    </x:row>
    <x:row r="189" ht="24" customHeight="1">
      <x:c r="A189" s="2" t="n">
        <x:v>2017</x:v>
      </x:c>
      <x:c r="B189" s="2" t="str">
        <x:v>Saskatchewan</x:v>
      </x:c>
      <x:c r="C189" s="2" t="str">
        <x:v>$80,000 to $99,999</x:v>
      </x:c>
      <x:c r="D189" s="10" t="n">
        <x:v>7640</x:v>
      </x:c>
      <x:c r="E189" s="10" t="n">
        <x:v>147975000</x:v>
      </x:c>
      <x:c r="F189" s="10" t="n">
        <x:v>1480</x:v>
      </x:c>
      <x:c r="G189" s="11" t="n">
        <x:v>130.4</x:v>
      </x:c>
      <x:c r="H189" s="12" t="n">
        <x:f>E189/D189</x:f>
        <x:v>19368.455497382198</x:v>
      </x:c>
      <x:c r="I189" s="12" t="n">
        <x:f>E189*157.1/G189</x:f>
        <x:v>178273562.11656442</x:v>
      </x:c>
      <x:c r="J189" s="12" t="n">
        <x:f>H189*157.1/G189</x:f>
        <x:v>23334.235879131462</x:v>
      </x:c>
      <x:c r="K189" s="12" t="n">
        <x:f>IF(F189="","",F189*157.1/G189)</x:f>
        <x:v>1783.0368098159508</x:v>
      </x:c>
      <x:c r="L189" s="14" t="n">
        <x:f>D189/D$184</x:f>
        <x:v>0.08459749750858155</x:v>
      </x:c>
      <x:c r="M189" s="14" t="n">
        <x:f>E189/E$184</x:f>
        <x:v>0.06691840680150592</x:v>
      </x:c>
      <x:c r="N189" s="2" t="str">
        <x:v>available</x:v>
      </x:c>
    </x:row>
    <x:row r="190" ht="24" customHeight="1">
      <x:c r="A190" s="2" t="n">
        <x:v>2017</x:v>
      </x:c>
      <x:c r="B190" s="2" t="str">
        <x:v>Saskatchewan</x:v>
      </x:c>
      <x:c r="C190" s="2" t="str">
        <x:v>less than $20,000</x:v>
      </x:c>
      <x:c r="D190" s="10" t="n">
        <x:v>13830</x:v>
      </x:c>
      <x:c r="E190" s="10" t="n">
        <x:v>372695000</x:v>
      </x:c>
      <x:c r="F190" s="10" t="n">
        <x:v>1690</x:v>
      </x:c>
      <x:c r="G190" s="11" t="n">
        <x:v>130.4</x:v>
      </x:c>
      <x:c r="H190" s="12" t="n">
        <x:f>E190/D190</x:f>
        <x:v>26948.30079537238</x:v>
      </x:c>
      <x:c r="I190" s="12" t="n">
        <x:f>E190*157.1/G190</x:f>
        <x:v>449006016.1042945</x:v>
      </x:c>
      <x:c r="J190" s="12" t="n">
        <x:f>H190*157.1/G190</x:f>
        <x:v>32466.089378473927</x:v>
      </x:c>
      <x:c r="K190" s="12" t="n">
        <x:f>IF(F190="","",F190*157.1/G190)</x:f>
        <x:v>2036.0352760736196</x:v>
      </x:c>
      <x:c r="L190" s="14" t="n">
        <x:f>D190/D$184</x:f>
        <x:v>0.15313918724393755</x:v>
      </x:c>
      <x:c r="M190" s="14" t="n">
        <x:f>E190/E$184</x:f>
        <x:v>0.16854303512679336</x:v>
      </x:c>
      <x:c r="N190" s="2" t="str">
        <x:v>available</x:v>
      </x:c>
    </x:row>
    <x:row r="191" ht="24" customHeight="1">
      <x:c r="A191" s="2" t="n">
        <x:v>2017</x:v>
      </x:c>
      <x:c r="B191" s="2" t="str">
        <x:v>Yukon</x:v>
      </x:c>
      <x:c r="C191" s="2" t="str">
        <x:v>All income groups</x:v>
      </x:c>
      <x:c r="D191" s="10" t="n">
        <x:v>2370</x:v>
      </x:c>
      <x:c r="E191" s="10" t="n">
        <x:v>36960000</x:v>
      </x:c>
      <x:c r="F191" s="10" t="n">
        <x:v>1870</x:v>
      </x:c>
      <x:c r="G191" s="11" t="n">
        <x:v>130.4</x:v>
      </x:c>
      <x:c r="H191" s="12" t="n">
        <x:f>E191/D191</x:f>
        <x:v>15594.93670886076</x:v>
      </x:c>
      <x:c r="I191" s="12" t="n">
        <x:f>E191*157.1/G191</x:f>
        <x:v>44527730.06134969</x:v>
      </x:c>
      <x:c r="J191" s="12" t="n">
        <x:f>H191*157.1/G191</x:f>
        <x:v>18788.071755843754</x:v>
      </x:c>
      <x:c r="K191" s="12" t="n">
        <x:f>IF(F191="","",F191*157.1/G191)</x:f>
        <x:v>2252.8911042944783</x:v>
      </x:c>
      <x:c r="L191" s="14" t="n">
        <x:f>D191/D$191</x:f>
        <x:v>1</x:v>
      </x:c>
      <x:c r="M191" s="14" t="n">
        <x:f>E191/E$191</x:f>
        <x:v>1</x:v>
      </x:c>
      <x:c r="N191" s="2" t="str">
        <x:v>available</x:v>
      </x:c>
    </x:row>
    <x:row r="192" ht="24" customHeight="1">
      <x:c r="A192" s="2" t="n">
        <x:v>2017</x:v>
      </x:c>
      <x:c r="B192" s="2" t="str">
        <x:v>Yukon</x:v>
      </x:c>
      <x:c r="C192" s="2" t="str">
        <x:v>$100,000 and over</x:v>
      </x:c>
      <x:c r="D192" s="10" t="n">
        <x:v>610</x:v>
      </x:c>
      <x:c r="E192" s="10" t="n">
        <x:v>13320000</x:v>
      </x:c>
      <x:c r="F192" s="10" t="n">
        <x:v>1680</x:v>
      </x:c>
      <x:c r="G192" s="11" t="n">
        <x:v>130.4</x:v>
      </x:c>
      <x:c r="H192" s="12" t="n">
        <x:f>E192/D192</x:f>
        <x:v>21836.06557377049</x:v>
      </x:c>
      <x:c r="I192" s="12" t="n">
        <x:f>E192*157.1/G192</x:f>
        <x:v>16047331.288343558</x:v>
      </x:c>
      <x:c r="J192" s="12" t="n">
        <x:f>H192*157.1/G192</x:f>
        <x:v>26307.100472694357</x:v>
      </x:c>
      <x:c r="K192" s="12" t="n">
        <x:f>IF(F192="","",F192*157.1/G192)</x:f>
        <x:v>2023.9877300613496</x:v>
      </x:c>
      <x:c r="L192" s="14" t="n">
        <x:f>D192/D$191</x:f>
        <x:v>0.25738396624472576</x:v>
      </x:c>
      <x:c r="M192" s="14" t="n">
        <x:f>E192/E$191</x:f>
        <x:v>0.36038961038961037</x:v>
      </x:c>
      <x:c r="N192" s="2" t="str">
        <x:v>available</x:v>
      </x:c>
    </x:row>
    <x:row r="193" ht="24" customHeight="1">
      <x:c r="A193" s="2" t="n">
        <x:v>2017</x:v>
      </x:c>
      <x:c r="B193" s="2" t="str">
        <x:v>Yukon</x:v>
      </x:c>
      <x:c r="C193" s="2" t="str">
        <x:v>$20,000 to $39,999</x:v>
      </x:c>
      <x:c r="D193" s="10" t="n">
        <x:v>420</x:v>
      </x:c>
      <x:c r="E193" s="10" t="n">
        <x:v>6340000</x:v>
      </x:c>
      <x:c r="F193" s="10" t="n">
        <x:v>2050</x:v>
      </x:c>
      <x:c r="G193" s="11" t="n">
        <x:v>130.4</x:v>
      </x:c>
      <x:c r="H193" s="12" t="n">
        <x:f>E193/D193</x:f>
        <x:v>15095.238095238095</x:v>
      </x:c>
      <x:c r="I193" s="12" t="n">
        <x:f>E193*157.1/G193</x:f>
        <x:v>7638144.171779141</x:v>
      </x:c>
      <x:c r="J193" s="12" t="n">
        <x:f>H193*157.1/G193</x:f>
        <x:v>18186.057551855098</x:v>
      </x:c>
      <x:c r="K193" s="12" t="n">
        <x:f>IF(F193="","",F193*157.1/G193)</x:f>
        <x:v>2469.7469325153374</x:v>
      </x:c>
      <x:c r="L193" s="14" t="n">
        <x:f>D193/D$191</x:f>
        <x:v>0.17721518987341772</x:v>
      </x:c>
      <x:c r="M193" s="14" t="n">
        <x:f>E193/E$191</x:f>
        <x:v>0.17153679653679654</x:v>
      </x:c>
      <x:c r="N193" s="2" t="str">
        <x:v>available</x:v>
      </x:c>
    </x:row>
    <x:row r="194" ht="24" customHeight="1">
      <x:c r="A194" s="2" t="n">
        <x:v>2017</x:v>
      </x:c>
      <x:c r="B194" s="2" t="str">
        <x:v>Yukon</x:v>
      </x:c>
      <x:c r="C194" s="2" t="str">
        <x:v>$40,000 to $59,999</x:v>
      </x:c>
      <x:c r="D194" s="10" t="n">
        <x:v>410</x:v>
      </x:c>
      <x:c r="E194" s="10" t="n">
        <x:v>5510000</x:v>
      </x:c>
      <x:c r="F194" s="10" t="n">
        <x:v>1990</x:v>
      </x:c>
      <x:c r="G194" s="11" t="n">
        <x:v>130.4</x:v>
      </x:c>
      <x:c r="H194" s="12" t="n">
        <x:f>E194/D194</x:f>
        <x:v>13439.024390243903</x:v>
      </x:c>
      <x:c r="I194" s="12" t="n">
        <x:f>E194*157.1/G194</x:f>
        <x:v>6638197.852760736</x:v>
      </x:c>
      <x:c r="J194" s="12" t="n">
        <x:f>H194*157.1/G194</x:f>
        <x:v>16190.726470148138</x:v>
      </x:c>
      <x:c r="K194" s="12" t="n">
        <x:f>IF(F194="","",F194*157.1/G194)</x:f>
        <x:v>2397.461656441718</x:v>
      </x:c>
      <x:c r="L194" s="14" t="n">
        <x:f>D194/D$191</x:f>
        <x:v>0.1729957805907173</x:v>
      </x:c>
      <x:c r="M194" s="14" t="n">
        <x:f>E194/E$191</x:f>
        <x:v>0.1490800865800866</x:v>
      </x:c>
      <x:c r="N194" s="2" t="str">
        <x:v>available</x:v>
      </x:c>
    </x:row>
    <x:row r="195" ht="24" customHeight="1">
      <x:c r="A195" s="2" t="n">
        <x:v>2017</x:v>
      </x:c>
      <x:c r="B195" s="2" t="str">
        <x:v>Yukon</x:v>
      </x:c>
      <x:c r="C195" s="2" t="str">
        <x:v>$60,000 to $79,999</x:v>
      </x:c>
      <x:c r="D195" s="10" t="n">
        <x:v>390</x:v>
      </x:c>
      <x:c r="E195" s="10" t="n">
        <x:v>4970000</x:v>
      </x:c>
      <x:c r="F195" s="10" t="n">
        <x:v>1660</x:v>
      </x:c>
      <x:c r="G195" s="11" t="n">
        <x:v>130.4</x:v>
      </x:c>
      <x:c r="H195" s="12" t="n">
        <x:f>E195/D195</x:f>
        <x:v>12743.589743589744</x:v>
      </x:c>
      <x:c r="I195" s="12" t="n">
        <x:f>E195*157.1/G195</x:f>
        <x:v>5987630.368098159</x:v>
      </x:c>
      <x:c r="J195" s="12" t="n">
        <x:f>H195*157.1/G195</x:f>
        <x:v>15352.89837973887</x:v>
      </x:c>
      <x:c r="K195" s="12" t="n">
        <x:f>IF(F195="","",F195*157.1/G195)</x:f>
        <x:v>1999.8926380368098</x:v>
      </x:c>
      <x:c r="L195" s="14" t="n">
        <x:f>D195/D$191</x:f>
        <x:v>0.16455696202531644</x:v>
      </x:c>
      <x:c r="M195" s="14" t="n">
        <x:f>E195/E$191</x:f>
        <x:v>0.13446969696969696</x:v>
      </x:c>
      <x:c r="N195" s="2" t="str">
        <x:v>available</x:v>
      </x:c>
    </x:row>
    <x:row r="196" ht="24" customHeight="1">
      <x:c r="A196" s="2" t="n">
        <x:v>2017</x:v>
      </x:c>
      <x:c r="B196" s="2" t="str">
        <x:v>Yukon</x:v>
      </x:c>
      <x:c r="C196" s="2" t="str">
        <x:v>$80,000 to $99,999</x:v>
      </x:c>
      <x:c r="D196" s="10" t="n">
        <x:v>330</x:v>
      </x:c>
      <x:c r="E196" s="10" t="n">
        <x:v>3420000</x:v>
      </x:c>
      <x:c r="F196" s="10" t="n">
        <x:v>1900</x:v>
      </x:c>
      <x:c r="G196" s="11" t="n">
        <x:v>130.4</x:v>
      </x:c>
      <x:c r="H196" s="12" t="n">
        <x:f>E196/D196</x:f>
        <x:v>10363.636363636364</x:v>
      </x:c>
      <x:c r="I196" s="12" t="n">
        <x:f>E196*157.1/G196</x:f>
        <x:v>4120260.7361963186</x:v>
      </x:c>
      <x:c r="J196" s="12" t="n">
        <x:f>H196*157.1/G196</x:f>
        <x:v>12485.638594534299</x:v>
      </x:c>
      <x:c r="K196" s="12" t="n">
        <x:f>IF(F196="","",F196*157.1/G196)</x:f>
        <x:v>2289.033742331288</x:v>
      </x:c>
      <x:c r="L196" s="14" t="n">
        <x:f>D196/D$191</x:f>
        <x:v>0.13924050632911392</x:v>
      </x:c>
      <x:c r="M196" s="14" t="n">
        <x:f>E196/E$191</x:f>
        <x:v>0.09253246753246754</x:v>
      </x:c>
      <x:c r="N196" s="2" t="str">
        <x:v>available</x:v>
      </x:c>
    </x:row>
    <x:row r="197" ht="24" customHeight="1">
      <x:c r="A197" s="2" t="n">
        <x:v>2017</x:v>
      </x:c>
      <x:c r="B197" s="2" t="str">
        <x:v>Yukon</x:v>
      </x:c>
      <x:c r="C197" s="2" t="str">
        <x:v>less than $20,000</x:v>
      </x:c>
      <x:c r="D197" s="10" t="n">
        <x:v>220</x:v>
      </x:c>
      <x:c r="E197" s="10" t="n">
        <x:v>3400000</x:v>
      </x:c>
      <x:c r="F197" s="10" t="n">
        <x:v>2180</x:v>
      </x:c>
      <x:c r="G197" s="11" t="n">
        <x:v>130.4</x:v>
      </x:c>
      <x:c r="H197" s="12" t="n">
        <x:f>E197/D197</x:f>
        <x:v>15454.545454545454</x:v>
      </x:c>
      <x:c r="I197" s="12" t="n">
        <x:f>E197*157.1/G197</x:f>
        <x:v>4096165.644171779</x:v>
      </x:c>
      <x:c r="J197" s="12" t="n">
        <x:f>H197*157.1/G197</x:f>
        <x:v>18618.934746235358</x:v>
      </x:c>
      <x:c r="K197" s="12" t="n">
        <x:f>IF(F197="","",F197*157.1/G197)</x:f>
        <x:v>2626.3650306748464</x:v>
      </x:c>
      <x:c r="L197" s="14" t="n">
        <x:f>D197/D$191</x:f>
        <x:v>0.09282700421940929</x:v>
      </x:c>
      <x:c r="M197" s="14" t="n">
        <x:f>E197/E$191</x:f>
        <x:v>0.09199134199134198</x:v>
      </x:c>
      <x:c r="N197" s="2" t="str">
        <x:v>available</x:v>
      </x:c>
    </x:row>
    <x:row r="198" ht="24" customHeight="1">
      <x:c r="A198" s="2" t="n">
        <x:v>2018</x:v>
      </x:c>
      <x:c r="B198" s="2" t="str">
        <x:v>Alberta</x:v>
      </x:c>
      <x:c r="C198" s="2" t="str">
        <x:v>All income groups</x:v>
      </x:c>
      <x:c r="D198" s="10" t="n">
        <x:v>336570</x:v>
      </x:c>
      <x:c r="E198" s="10" t="n">
        <x:v>7917720000</x:v>
      </x:c>
      <x:c r="F198" s="10" t="n">
        <x:v>2090</x:v>
      </x:c>
      <x:c r="G198" s="11" t="n">
        <x:v>133.4</x:v>
      </x:c>
      <x:c r="H198" s="12" t="n">
        <x:f>E198/D198</x:f>
        <x:v>23524.7348248507</x:v>
      </x:c>
      <x:c r="I198" s="12" t="n">
        <x:f>E198*157.1/G198</x:f>
        <x:v>9324391394.302849</x:v>
      </x:c>
      <x:c r="J198" s="12" t="n">
        <x:f>H198*157.1/G198</x:f>
        <x:v>27704.166724018327</x:v>
      </x:c>
      <x:c r="K198" s="12" t="n">
        <x:f>IF(F198="","",F198*157.1/G198)</x:f>
        <x:v>2461.311844077961</x:v>
      </x:c>
      <x:c r="L198" s="14" t="n">
        <x:f>D198/D$198</x:f>
        <x:v>1</x:v>
      </x:c>
      <x:c r="M198" s="14" t="n">
        <x:f>E198/E$198</x:f>
        <x:v>1</x:v>
      </x:c>
      <x:c r="N198" s="2" t="str">
        <x:v>available</x:v>
      </x:c>
    </x:row>
    <x:row r="199" ht="24" customHeight="1">
      <x:c r="A199" s="2" t="n">
        <x:v>2018</x:v>
      </x:c>
      <x:c r="B199" s="2" t="str">
        <x:v>Alberta</x:v>
      </x:c>
      <x:c r="C199" s="2" t="str">
        <x:v>$100,000 and over</x:v>
      </x:c>
      <x:c r="D199" s="10" t="n">
        <x:v>97910</x:v>
      </x:c>
      <x:c r="E199" s="10" t="n">
        <x:v>3725845000</x:v>
      </x:c>
      <x:c r="F199" s="10" t="n">
        <x:v>2400</x:v>
      </x:c>
      <x:c r="G199" s="11" t="n">
        <x:v>133.4</x:v>
      </x:c>
      <x:c r="H199" s="12" t="n">
        <x:f>E199/D199</x:f>
        <x:v>38053.77387396589</x:v>
      </x:c>
      <x:c r="I199" s="12" t="n">
        <x:f>E199*157.1/G199</x:f>
        <x:v>4387782979.760119</x:v>
      </x:c>
      <x:c r="J199" s="12" t="n">
        <x:f>H199*157.1/G199</x:f>
        <x:v>44814.45184107977</x:v>
      </x:c>
      <x:c r="K199" s="12" t="n">
        <x:f>IF(F199="","",F199*157.1/G199)</x:f>
        <x:v>2826.3868065967017</x:v>
      </x:c>
      <x:c r="L199" s="14" t="n">
        <x:f>D199/D$198</x:f>
        <x:v>0.29090530944528625</x:v>
      </x:c>
      <x:c r="M199" s="14" t="n">
        <x:f>E199/E$198</x:f>
        <x:v>0.4705704419959281</x:v>
      </x:c>
      <x:c r="N199" s="2" t="str">
        <x:v>available</x:v>
      </x:c>
    </x:row>
    <x:row r="200" ht="24" customHeight="1">
      <x:c r="A200" s="2" t="n">
        <x:v>2018</x:v>
      </x:c>
      <x:c r="B200" s="2" t="str">
        <x:v>Alberta</x:v>
      </x:c>
      <x:c r="C200" s="2" t="str">
        <x:v>$20,000 to $39,999</x:v>
      </x:c>
      <x:c r="D200" s="10" t="n">
        <x:v>65800</x:v>
      </x:c>
      <x:c r="E200" s="10" t="n">
        <x:v>965925000</x:v>
      </x:c>
      <x:c r="F200" s="10" t="n">
        <x:v>2020</x:v>
      </x:c>
      <x:c r="G200" s="11" t="n">
        <x:v>133.4</x:v>
      </x:c>
      <x:c r="H200" s="12" t="n">
        <x:f>E200/D200</x:f>
        <x:v>14679.711246200608</x:v>
      </x:c>
      <x:c r="I200" s="12" t="n">
        <x:f>E200*157.1/G200</x:f>
        <x:v>1137532365.0674663</x:v>
      </x:c>
      <x:c r="J200" s="12" t="n">
        <x:f>H200*157.1/G200</x:f>
        <x:v>17287.725912879425</x:v>
      </x:c>
      <x:c r="K200" s="12" t="n">
        <x:f>IF(F200="","",F200*157.1/G200)</x:f>
        <x:v>2378.8755622188905</x:v>
      </x:c>
      <x:c r="L200" s="14" t="n">
        <x:f>D200/D$198</x:f>
        <x:v>0.1955016786998247</x:v>
      </x:c>
      <x:c r="M200" s="14" t="n">
        <x:f>E200/E$198</x:f>
        <x:v>0.12199534714539034</x:v>
      </x:c>
      <x:c r="N200" s="2" t="str">
        <x:v>available</x:v>
      </x:c>
    </x:row>
    <x:row r="201" ht="24" customHeight="1">
      <x:c r="A201" s="2" t="n">
        <x:v>2018</x:v>
      </x:c>
      <x:c r="B201" s="2" t="str">
        <x:v>Alberta</x:v>
      </x:c>
      <x:c r="C201" s="2" t="str">
        <x:v>$40,000 to $59,999</x:v>
      </x:c>
      <x:c r="D201" s="10" t="n">
        <x:v>54380</x:v>
      </x:c>
      <x:c r="E201" s="10" t="n">
        <x:v>862675000</x:v>
      </x:c>
      <x:c r="F201" s="10" t="n">
        <x:v>2100</x:v>
      </x:c>
      <x:c r="G201" s="11" t="n">
        <x:v>133.4</x:v>
      </x:c>
      <x:c r="H201" s="12" t="n">
        <x:f>E201/D201</x:f>
        <x:v>15863.828613460832</x:v>
      </x:c>
      <x:c r="I201" s="12" t="n">
        <x:f>E201*157.1/G201</x:f>
        <x:v>1015938849.3253373</x:v>
      </x:c>
      <x:c r="J201" s="12" t="n">
        <x:f>H201*157.1/G201</x:f>
        <x:v>18682.214956332056</x:v>
      </x:c>
      <x:c r="K201" s="12" t="n">
        <x:f>IF(F201="","",F201*157.1/G201)</x:f>
        <x:v>2473.088455772114</x:v>
      </x:c>
      <x:c r="L201" s="14" t="n">
        <x:f>D201/D$198</x:f>
        <x:v>0.16157114418991592</x:v>
      </x:c>
      <x:c r="M201" s="14" t="n">
        <x:f>E201/E$198</x:f>
        <x:v>0.10895497693780533</x:v>
      </x:c>
      <x:c r="N201" s="2" t="str">
        <x:v>available</x:v>
      </x:c>
    </x:row>
    <x:row r="202" ht="24" customHeight="1">
      <x:c r="A202" s="2" t="n">
        <x:v>2018</x:v>
      </x:c>
      <x:c r="B202" s="2" t="str">
        <x:v>Alberta</x:v>
      </x:c>
      <x:c r="C202" s="2" t="str">
        <x:v>$60,000 to $79,999</x:v>
      </x:c>
      <x:c r="D202" s="10" t="n">
        <x:v>42650</x:v>
      </x:c>
      <x:c r="E202" s="10" t="n">
        <x:v>711970000</x:v>
      </x:c>
      <x:c r="F202" s="10" t="n">
        <x:v>1940</x:v>
      </x:c>
      <x:c r="G202" s="11" t="n">
        <x:v>133.4</x:v>
      </x:c>
      <x:c r="H202" s="12" t="n">
        <x:f>E202/D202</x:f>
        <x:v>16693.317702227432</x:v>
      </x:c>
      <x:c r="I202" s="12" t="n">
        <x:f>E202*157.1/G202</x:f>
        <x:v>838459422.7886057</x:v>
      </x:c>
      <x:c r="J202" s="12" t="n">
        <x:f>H202*157.1/G202</x:f>
        <x:v>19659.07204662616</x:v>
      </x:c>
      <x:c r="K202" s="12" t="n">
        <x:f>IF(F202="","",F202*157.1/G202)</x:f>
        <x:v>2284.662668665667</x:v>
      </x:c>
      <x:c r="L202" s="14" t="n">
        <x:f>D202/D$198</x:f>
        <x:v>0.1267195531390201</x:v>
      </x:c>
      <x:c r="M202" s="14" t="n">
        <x:f>E202/E$198</x:f>
        <x:v>0.08992108839413367</x:v>
      </x:c>
      <x:c r="N202" s="2" t="str">
        <x:v>available</x:v>
      </x:c>
    </x:row>
    <x:row r="203" ht="24" customHeight="1">
      <x:c r="A203" s="2" t="n">
        <x:v>2018</x:v>
      </x:c>
      <x:c r="B203" s="2" t="str">
        <x:v>Alberta</x:v>
      </x:c>
      <x:c r="C203" s="2" t="str">
        <x:v>$80,000 to $99,999</x:v>
      </x:c>
      <x:c r="D203" s="10" t="n">
        <x:v>29700</x:v>
      </x:c>
      <x:c r="E203" s="10" t="n">
        <x:v>586605000</x:v>
      </x:c>
      <x:c r="F203" s="10" t="n">
        <x:v>1800</x:v>
      </x:c>
      <x:c r="G203" s="11" t="n">
        <x:v>133.4</x:v>
      </x:c>
      <x:c r="H203" s="12" t="n">
        <x:f>E203/D203</x:f>
        <x:v>19751.010101010103</x:v>
      </x:c>
      <x:c r="I203" s="12" t="n">
        <x:f>E203*157.1/G203</x:f>
        <x:v>690821930.2848575</x:v>
      </x:c>
      <x:c r="J203" s="12" t="n">
        <x:f>H203*157.1/G203</x:f>
        <x:v>23259.99765268881</x:v>
      </x:c>
      <x:c r="K203" s="12" t="n">
        <x:f>IF(F203="","",F203*157.1/G203)</x:f>
        <x:v>2119.7901049475263</x:v>
      </x:c>
      <x:c r="L203" s="14" t="n">
        <x:f>D203/D$198</x:f>
        <x:v>0.08824315892682057</x:v>
      </x:c>
      <x:c r="M203" s="14" t="n">
        <x:f>E203/E$198</x:f>
        <x:v>0.07408761613191676</x:v>
      </x:c>
      <x:c r="N203" s="2" t="str">
        <x:v>available</x:v>
      </x:c>
    </x:row>
    <x:row r="204" ht="24" customHeight="1">
      <x:c r="A204" s="2" t="n">
        <x:v>2018</x:v>
      </x:c>
      <x:c r="B204" s="2" t="str">
        <x:v>Alberta</x:v>
      </x:c>
      <x:c r="C204" s="2" t="str">
        <x:v>less than $20,000</x:v>
      </x:c>
      <x:c r="D204" s="10" t="n">
        <x:v>46130</x:v>
      </x:c>
      <x:c r="E204" s="10" t="n">
        <x:v>1064700000</x:v>
      </x:c>
      <x:c r="F204" s="10" t="n">
        <x:v>1970</x:v>
      </x:c>
      <x:c r="G204" s="11" t="n">
        <x:v>133.4</x:v>
      </x:c>
      <x:c r="H204" s="12" t="n">
        <x:f>E204/D204</x:f>
        <x:v>23080.4248861912</x:v>
      </x:c>
      <x:c r="I204" s="12" t="n">
        <x:f>E204*157.1/G204</x:f>
        <x:v>1253855847.0764618</x:v>
      </x:c>
      <x:c r="J204" s="12" t="n">
        <x:f>H204*157.1/G204</x:f>
        <x:v>27180.92016207374</x:v>
      </x:c>
      <x:c r="K204" s="12" t="n">
        <x:f>IF(F204="","",F204*157.1/G204)</x:f>
        <x:v>2319.9925037481257</x:v>
      </x:c>
      <x:c r="L204" s="14" t="n">
        <x:f>D204/D$198</x:f>
        <x:v>0.13705915559913243</x:v>
      </x:c>
      <x:c r="M204" s="14" t="n">
        <x:f>E204/E$198</x:f>
        <x:v>0.1344705293948258</x:v>
      </x:c>
      <x:c r="N204" s="2" t="str">
        <x:v>available</x:v>
      </x:c>
    </x:row>
    <x:row r="205" ht="24" customHeight="1">
      <x:c r="A205" s="2" t="n">
        <x:v>2018</x:v>
      </x:c>
      <x:c r="B205" s="2" t="str">
        <x:v>British Columbia</x:v>
      </x:c>
      <x:c r="C205" s="2" t="str">
        <x:v>All income groups</x:v>
      </x:c>
      <x:c r="D205" s="10" t="n">
        <x:v>478680</x:v>
      </x:c>
      <x:c r="E205" s="10" t="n">
        <x:v>13608145000</x:v>
      </x:c>
      <x:c r="F205" s="10" t="n">
        <x:v>2690</x:v>
      </x:c>
      <x:c r="G205" s="11" t="n">
        <x:v>133.4</x:v>
      </x:c>
      <x:c r="H205" s="12" t="n">
        <x:f>E205/D205</x:f>
        <x:v>28428.48040444556</x:v>
      </x:c>
      <x:c r="I205" s="12" t="n">
        <x:f>E205*157.1/G205</x:f>
        <x:v>16025783954.272863</x:v>
      </x:c>
      <x:c r="J205" s="12" t="n">
        <x:f>H205*157.1/G205</x:f>
        <x:v>33479.11747779908</x:v>
      </x:c>
      <x:c r="K205" s="12" t="n">
        <x:f>IF(F205="","",F205*157.1/G205)</x:f>
        <x:v>3167.9085457271362</x:v>
      </x:c>
      <x:c r="L205" s="14" t="n">
        <x:f>D205/D$205</x:f>
        <x:v>1</x:v>
      </x:c>
      <x:c r="M205" s="14" t="n">
        <x:f>E205/E$205</x:f>
        <x:v>1</x:v>
      </x:c>
      <x:c r="N205" s="2" t="str">
        <x:v>available</x:v>
      </x:c>
    </x:row>
    <x:row r="206" ht="24" customHeight="1">
      <x:c r="A206" s="2" t="n">
        <x:v>2018</x:v>
      </x:c>
      <x:c r="B206" s="2" t="str">
        <x:v>British Columbia</x:v>
      </x:c>
      <x:c r="C206" s="2" t="str">
        <x:v>$100,000 and over</x:v>
      </x:c>
      <x:c r="D206" s="10" t="n">
        <x:v>85250</x:v>
      </x:c>
      <x:c r="E206" s="10" t="n">
        <x:v>5561835000</x:v>
      </x:c>
      <x:c r="F206" s="10" t="n">
        <x:v>4400</x:v>
      </x:c>
      <x:c r="G206" s="11" t="n">
        <x:v>133.4</x:v>
      </x:c>
      <x:c r="H206" s="12" t="n">
        <x:f>E206/D206</x:f>
        <x:v>65241.466275659826</x:v>
      </x:c>
      <x:c r="I206" s="12" t="n">
        <x:f>E206*157.1/G206</x:f>
        <x:v>6549957110.194902</x:v>
      </x:c>
      <x:c r="J206" s="12" t="n">
        <x:f>H206*157.1/G206</x:f>
        <x:v>76832.3414685619</x:v>
      </x:c>
      <x:c r="K206" s="12" t="n">
        <x:f>IF(F206="","",F206*157.1/G206)</x:f>
        <x:v>5181.709145427286</x:v>
      </x:c>
      <x:c r="L206" s="14" t="n">
        <x:f>D206/D$205</x:f>
        <x:v>0.17809392496030751</x:v>
      </x:c>
      <x:c r="M206" s="14" t="n">
        <x:f>E206/E$205</x:f>
        <x:v>0.40871367846242085</x:v>
      </x:c>
      <x:c r="N206" s="2" t="str">
        <x:v>available</x:v>
      </x:c>
    </x:row>
    <x:row r="207" ht="24" customHeight="1">
      <x:c r="A207" s="2" t="n">
        <x:v>2018</x:v>
      </x:c>
      <x:c r="B207" s="2" t="str">
        <x:v>British Columbia</x:v>
      </x:c>
      <x:c r="C207" s="2" t="str">
        <x:v>$20,000 to $39,999</x:v>
      </x:c>
      <x:c r="D207" s="10" t="n">
        <x:v>114360</x:v>
      </x:c>
      <x:c r="E207" s="10" t="n">
        <x:v>1843980000</x:v>
      </x:c>
      <x:c r="F207" s="10" t="n">
        <x:v>2330</x:v>
      </x:c>
      <x:c r="G207" s="11" t="n">
        <x:v>133.4</x:v>
      </x:c>
      <x:c r="H207" s="12" t="n">
        <x:f>E207/D207</x:f>
        <x:v>16124.344176285415</x:v>
      </x:c>
      <x:c r="I207" s="12" t="n">
        <x:f>E207*157.1/G207</x:f>
        <x:v>2171583643.1784105</x:v>
      </x:c>
      <x:c r="J207" s="12" t="n">
        <x:f>H207*157.1/G207</x:f>
        <x:v>18989.01401869894</x:v>
      </x:c>
      <x:c r="K207" s="12" t="n">
        <x:f>IF(F207="","",F207*157.1/G207)</x:f>
        <x:v>2743.950524737631</x:v>
      </x:c>
      <x:c r="L207" s="14" t="n">
        <x:f>D207/D$205</x:f>
        <x:v>0.23890699423414388</x:v>
      </x:c>
      <x:c r="M207" s="14" t="n">
        <x:f>E207/E$205</x:f>
        <x:v>0.13550561079412365</x:v>
      </x:c>
      <x:c r="N207" s="2" t="str">
        <x:v>available</x:v>
      </x:c>
    </x:row>
    <x:row r="208" ht="24" customHeight="1">
      <x:c r="A208" s="2" t="n">
        <x:v>2018</x:v>
      </x:c>
      <x:c r="B208" s="2" t="str">
        <x:v>British Columbia</x:v>
      </x:c>
      <x:c r="C208" s="2" t="str">
        <x:v>$40,000 to $59,999</x:v>
      </x:c>
      <x:c r="D208" s="10" t="n">
        <x:v>92490</x:v>
      </x:c>
      <x:c r="E208" s="10" t="n">
        <x:v>1627090000</x:v>
      </x:c>
      <x:c r="F208" s="10" t="n">
        <x:v>2490</x:v>
      </x:c>
      <x:c r="G208" s="11" t="n">
        <x:v>133.4</x:v>
      </x:c>
      <x:c r="H208" s="12" t="n">
        <x:f>E208/D208</x:f>
        <x:v>17592.064006919667</x:v>
      </x:c>
      <x:c r="I208" s="12" t="n">
        <x:f>E208*157.1/G208</x:f>
        <x:v>1916160712.143928</x:v>
      </x:c>
      <x:c r="J208" s="12" t="n">
        <x:f>H208*157.1/G208</x:f>
        <x:v>20717.49067081769</x:v>
      </x:c>
      <x:c r="K208" s="12" t="n">
        <x:f>IF(F208="","",F208*157.1/G208)</x:f>
        <x:v>2932.376311844078</x:v>
      </x:c>
      <x:c r="L208" s="14" t="n">
        <x:f>D208/D$205</x:f>
        <x:v>0.19321885184256707</x:v>
      </x:c>
      <x:c r="M208" s="14" t="n">
        <x:f>E208/E$205</x:f>
        <x:v>0.11956736204677419</x:v>
      </x:c>
      <x:c r="N208" s="2" t="str">
        <x:v>available</x:v>
      </x:c>
    </x:row>
    <x:row r="209" ht="24" customHeight="1">
      <x:c r="A209" s="2" t="n">
        <x:v>2018</x:v>
      </x:c>
      <x:c r="B209" s="2" t="str">
        <x:v>British Columbia</x:v>
      </x:c>
      <x:c r="C209" s="2" t="str">
        <x:v>$60,000 to $79,999</x:v>
      </x:c>
      <x:c r="D209" s="10" t="n">
        <x:v>64460</x:v>
      </x:c>
      <x:c r="E209" s="10" t="n">
        <x:v>1307660000</x:v>
      </x:c>
      <x:c r="F209" s="10" t="n">
        <x:v>2650</x:v>
      </x:c>
      <x:c r="G209" s="11" t="n">
        <x:v>133.4</x:v>
      </x:c>
      <x:c r="H209" s="12" t="n">
        <x:f>E209/D209</x:f>
        <x:v>20286.37914986038</x:v>
      </x:c>
      <x:c r="I209" s="12" t="n">
        <x:f>E209*157.1/G209</x:f>
        <x:v>1539980404.7976012</x:v>
      </x:c>
      <x:c r="J209" s="12" t="n">
        <x:f>H209*157.1/G209</x:f>
        <x:v>23890.480992826575</x:v>
      </x:c>
      <x:c r="K209" s="12" t="n">
        <x:f>IF(F209="","",F209*157.1/G209)</x:f>
        <x:v>3120.8020989505244</x:v>
      </x:c>
      <x:c r="L209" s="14" t="n">
        <x:f>D209/D$205</x:f>
        <x:v>0.1346619871312777</x:v>
      </x:c>
      <x:c r="M209" s="14" t="n">
        <x:f>E209/E$205</x:f>
        <x:v>0.0960939202220435</x:v>
      </x:c>
      <x:c r="N209" s="2" t="str">
        <x:v>available</x:v>
      </x:c>
    </x:row>
    <x:row r="210" ht="24" customHeight="1">
      <x:c r="A210" s="2" t="n">
        <x:v>2018</x:v>
      </x:c>
      <x:c r="B210" s="2" t="str">
        <x:v>British Columbia</x:v>
      </x:c>
      <x:c r="C210" s="2" t="str">
        <x:v>$80,000 to $99,999</x:v>
      </x:c>
      <x:c r="D210" s="10" t="n">
        <x:v>40360</x:v>
      </x:c>
      <x:c r="E210" s="10" t="n">
        <x:v>986420000</x:v>
      </x:c>
      <x:c r="F210" s="10" t="n">
        <x:v>2710</x:v>
      </x:c>
      <x:c r="G210" s="11" t="n">
        <x:v>133.4</x:v>
      </x:c>
      <x:c r="H210" s="12" t="n">
        <x:f>E210/D210</x:f>
        <x:v>24440.53518334985</x:v>
      </x:c>
      <x:c r="I210" s="12" t="n">
        <x:f>E210*157.1/G210</x:f>
        <x:v>1161668530.7346327</x:v>
      </x:c>
      <x:c r="J210" s="12" t="n">
        <x:f>H210*157.1/G210</x:f>
        <x:v>28782.669245159377</x:v>
      </x:c>
      <x:c r="K210" s="12" t="n">
        <x:f>IF(F210="","",F210*157.1/G210)</x:f>
        <x:v>3191.461769115442</x:v>
      </x:c>
      <x:c r="L210" s="14" t="n">
        <x:f>D210/D$205</x:f>
        <x:v>0.08431520013370102</x:v>
      </x:c>
      <x:c r="M210" s="14" t="n">
        <x:f>E210/E$205</x:f>
        <x:v>0.07248746982046414</x:v>
      </x:c>
      <x:c r="N210" s="2" t="str">
        <x:v>available</x:v>
      </x:c>
    </x:row>
    <x:row r="211" ht="24" customHeight="1">
      <x:c r="A211" s="2" t="n">
        <x:v>2018</x:v>
      </x:c>
      <x:c r="B211" s="2" t="str">
        <x:v>British Columbia</x:v>
      </x:c>
      <x:c r="C211" s="2" t="str">
        <x:v>less than $20,000</x:v>
      </x:c>
      <x:c r="D211" s="10" t="n">
        <x:v>81760</x:v>
      </x:c>
      <x:c r="E211" s="10" t="n">
        <x:v>2281165000</x:v>
      </x:c>
      <x:c r="F211" s="10" t="n">
        <x:v>2380</x:v>
      </x:c>
      <x:c r="G211" s="11" t="n">
        <x:v>133.4</x:v>
      </x:c>
      <x:c r="H211" s="12" t="n">
        <x:f>E211/D211</x:f>
        <x:v>27900.746086105675</x:v>
      </x:c>
      <x:c r="I211" s="12" t="n">
        <x:f>E211*157.1/G211</x:f>
        <x:v>2686439441.5292354</x:v>
      </x:c>
      <x:c r="J211" s="12" t="n">
        <x:f>H211*157.1/G211</x:f>
        <x:v>32857.62526332235</x:v>
      </x:c>
      <x:c r="K211" s="12" t="n">
        <x:f>IF(F211="","",F211*157.1/G211)</x:f>
        <x:v>2802.833583208396</x:v>
      </x:c>
      <x:c r="L211" s="14" t="n">
        <x:f>D211/D$205</x:f>
        <x:v>0.17080304169800284</x:v>
      </x:c>
      <x:c r="M211" s="14" t="n">
        <x:f>E211/E$205</x:f>
        <x:v>0.16763232608118153</x:v>
      </x:c>
      <x:c r="N211" s="2" t="str">
        <x:v>available</x:v>
      </x:c>
    </x:row>
    <x:row r="212" ht="24" customHeight="1">
      <x:c r="A212" s="2" t="n">
        <x:v>2018</x:v>
      </x:c>
      <x:c r="B212" s="2" t="str">
        <x:v>Canada</x:v>
      </x:c>
      <x:c r="C212" s="2" t="str">
        <x:v>All income groups</x:v>
      </x:c>
      <x:c r="D212" s="10" t="n">
        <x:v>2877450</x:v>
      </x:c>
      <x:c r="E212" s="10" t="n">
        <x:v>67427090000</x:v>
      </x:c>
      <x:c r="F212" s="10" t="n">
        <x:v>2110</x:v>
      </x:c>
      <x:c r="G212" s="11" t="n">
        <x:v>133.4</x:v>
      </x:c>
      <x:c r="H212" s="12" t="n">
        <x:f>E212/D212</x:f>
        <x:v>23432.931936263012</x:v>
      </x:c>
      <x:c r="I212" s="12" t="n">
        <x:f>E212*157.1/G212</x:f>
        <x:v>79406265659.67017</x:v>
      </x:c>
      <x:c r="J212" s="12" t="n">
        <x:f>H212*157.1/G212</x:f>
        <x:v>27596.054026888447</x:v>
      </x:c>
      <x:c r="K212" s="12" t="n">
        <x:f>IF(F212="","",F212*157.1/G212)</x:f>
        <x:v>2484.8650674662667</x:v>
      </x:c>
      <x:c r="L212" s="14" t="n">
        <x:f>D212/D$212</x:f>
        <x:v>1</x:v>
      </x:c>
      <x:c r="M212" s="14" t="n">
        <x:f>E212/E$212</x:f>
        <x:v>1</x:v>
      </x:c>
      <x:c r="N212" s="2" t="str">
        <x:v>available</x:v>
      </x:c>
    </x:row>
    <x:row r="213" ht="24" customHeight="1">
      <x:c r="A213" s="2" t="n">
        <x:v>2018</x:v>
      </x:c>
      <x:c r="B213" s="2" t="str">
        <x:v>Canada</x:v>
      </x:c>
      <x:c r="C213" s="2" t="str">
        <x:v>$100,000 and over</x:v>
      </x:c>
      <x:c r="D213" s="10" t="n">
        <x:v>605270</x:v>
      </x:c>
      <x:c r="E213" s="10" t="n">
        <x:v>30281040000</x:v>
      </x:c>
      <x:c r="F213" s="10" t="n">
        <x:v>3240</x:v>
      </x:c>
      <x:c r="G213" s="11" t="n">
        <x:v>133.4</x:v>
      </x:c>
      <x:c r="H213" s="12" t="n">
        <x:f>E213/D213</x:f>
        <x:v>50028.978802848316</x:v>
      </x:c>
      <x:c r="I213" s="12" t="n">
        <x:f>E213*157.1/G213</x:f>
        <x:v>35660804977.511246</x:v>
      </x:c>
      <x:c r="J213" s="12" t="n">
        <x:f>H213*157.1/G213</x:f>
        <x:v>58917.185681615214</x:v>
      </x:c>
      <x:c r="K213" s="12" t="n">
        <x:f>IF(F213="","",F213*157.1/G213)</x:f>
        <x:v>3815.622188905547</x:v>
      </x:c>
      <x:c r="L213" s="14" t="n">
        <x:f>D213/D$212</x:f>
        <x:v>0.21034944134563588</x:v>
      </x:c>
      <x:c r="M213" s="14" t="n">
        <x:f>E213/E$212</x:f>
        <x:v>0.4490930870663408</x:v>
      </x:c>
      <x:c r="N213" s="2" t="str">
        <x:v>available</x:v>
      </x:c>
    </x:row>
    <x:row r="214" ht="24" customHeight="1">
      <x:c r="A214" s="2" t="n">
        <x:v>2018</x:v>
      </x:c>
      <x:c r="B214" s="2" t="str">
        <x:v>Canada</x:v>
      </x:c>
      <x:c r="C214" s="2" t="str">
        <x:v>$20,000 to $39,999</x:v>
      </x:c>
      <x:c r="D214" s="10" t="n">
        <x:v>646320</x:v>
      </x:c>
      <x:c r="E214" s="10" t="n">
        <x:v>8602620000</x:v>
      </x:c>
      <x:c r="F214" s="10" t="n">
        <x:v>1860</x:v>
      </x:c>
      <x:c r="G214" s="11" t="n">
        <x:v>133.4</x:v>
      </x:c>
      <x:c r="H214" s="12" t="n">
        <x:f>E214/D214</x:f>
        <x:v>13310.155959896027</x:v>
      </x:c>
      <x:c r="I214" s="12" t="n">
        <x:f>E214*157.1/G214</x:f>
        <x:v>10130971529.235382</x:v>
      </x:c>
      <x:c r="J214" s="12" t="n">
        <x:f>H214*157.1/G214</x:f>
        <x:v>15674.853832831077</x:v>
      </x:c>
      <x:c r="K214" s="12" t="n">
        <x:f>IF(F214="","",F214*157.1/G214)</x:f>
        <x:v>2190.4497751124436</x:v>
      </x:c>
      <x:c r="L214" s="14" t="n">
        <x:f>D214/D$212</x:f>
        <x:v>0.2246155450138143</x:v>
      </x:c>
      <x:c r="M214" s="14" t="n">
        <x:f>E214/E$212</x:f>
        <x:v>0.1275840318779885</x:v>
      </x:c>
      <x:c r="N214" s="2" t="str">
        <x:v>available</x:v>
      </x:c>
    </x:row>
    <x:row r="215" ht="24" customHeight="1">
      <x:c r="A215" s="2" t="n">
        <x:v>2018</x:v>
      </x:c>
      <x:c r="B215" s="2" t="str">
        <x:v>Canada</x:v>
      </x:c>
      <x:c r="C215" s="2" t="str">
        <x:v>$40,000 to $59,999</x:v>
      </x:c>
      <x:c r="D215" s="10" t="n">
        <x:v>548460</x:v>
      </x:c>
      <x:c r="E215" s="10" t="n">
        <x:v>7815830000</x:v>
      </x:c>
      <x:c r="F215" s="10" t="n">
        <x:v>1920</x:v>
      </x:c>
      <x:c r="G215" s="11" t="n">
        <x:v>133.4</x:v>
      </x:c>
      <x:c r="H215" s="12" t="n">
        <x:f>E215/D215</x:f>
        <x:v>14250.501403931006</x:v>
      </x:c>
      <x:c r="I215" s="12" t="n">
        <x:f>E215*157.1/G215</x:f>
        <x:v>9204399497.751123</x:v>
      </x:c>
      <x:c r="J215" s="12" t="n">
        <x:f>H215*157.1/G215</x:f>
        <x:v>16782.262148107653</x:v>
      </x:c>
      <x:c r="K215" s="12" t="n">
        <x:f>IF(F215="","",F215*157.1/G215)</x:f>
        <x:v>2261.1094452773614</x:v>
      </x:c>
      <x:c r="L215" s="14" t="n">
        <x:f>D215/D$212</x:f>
        <x:v>0.1906062659646562</x:v>
      </x:c>
      <x:c r="M215" s="14" t="n">
        <x:f>E215/E$212</x:f>
        <x:v>0.11591527974883685</x:v>
      </x:c>
      <x:c r="N215" s="2" t="str">
        <x:v>available</x:v>
      </x:c>
    </x:row>
    <x:row r="216" ht="24" customHeight="1">
      <x:c r="A216" s="2" t="n">
        <x:v>2018</x:v>
      </x:c>
      <x:c r="B216" s="2" t="str">
        <x:v>Canada</x:v>
      </x:c>
      <x:c r="C216" s="2" t="str">
        <x:v>$60,000 to $79,999</x:v>
      </x:c>
      <x:c r="D216" s="10" t="n">
        <x:v>395660</x:v>
      </x:c>
      <x:c r="E216" s="10" t="n">
        <x:v>6325810000</x:v>
      </x:c>
      <x:c r="F216" s="10" t="n">
        <x:v>2040</x:v>
      </x:c>
      <x:c r="G216" s="11" t="n">
        <x:v>133.4</x:v>
      </x:c>
      <x:c r="H216" s="12" t="n">
        <x:f>E216/D216</x:f>
        <x:v>15987.994742961127</x:v>
      </x:c>
      <x:c r="I216" s="12" t="n">
        <x:f>E216*157.1/G216</x:f>
        <x:v>7449660802.09895</x:v>
      </x:c>
      <x:c r="J216" s="12" t="n">
        <x:f>H216*157.1/G216</x:f>
        <x:v>18828.440585601147</x:v>
      </x:c>
      <x:c r="K216" s="12" t="n">
        <x:f>IF(F216="","",F216*157.1/G216)</x:f>
        <x:v>2402.4287856071965</x:v>
      </x:c>
      <x:c r="L216" s="14" t="n">
        <x:f>D216/D$212</x:f>
        <x:v>0.13750369250551703</x:v>
      </x:c>
      <x:c r="M216" s="14" t="n">
        <x:f>E216/E$212</x:f>
        <x:v>0.09381704000573063</x:v>
      </x:c>
      <x:c r="N216" s="2" t="str">
        <x:v>available</x:v>
      </x:c>
    </x:row>
    <x:row r="217" ht="24" customHeight="1">
      <x:c r="A217" s="2" t="n">
        <x:v>2018</x:v>
      </x:c>
      <x:c r="B217" s="2" t="str">
        <x:v>Canada</x:v>
      </x:c>
      <x:c r="C217" s="2" t="str">
        <x:v>$80,000 to $99,999</x:v>
      </x:c>
      <x:c r="D217" s="10" t="n">
        <x:v>262760</x:v>
      </x:c>
      <x:c r="E217" s="10" t="n">
        <x:v>5254110000</x:v>
      </x:c>
      <x:c r="F217" s="10" t="n">
        <x:v>2040</x:v>
      </x:c>
      <x:c r="G217" s="11" t="n">
        <x:v>133.4</x:v>
      </x:c>
      <x:c r="H217" s="12" t="n">
        <x:f>E217/D217</x:f>
        <x:v>19995.851727812453</x:v>
      </x:c>
      <x:c r="I217" s="12" t="n">
        <x:f>E217*157.1/G217</x:f>
        <x:v>6187561326.836581</x:v>
      </x:c>
      <x:c r="J217" s="12" t="n">
        <x:f>H217*157.1/G217</x:f>
        <x:v>23548.338129230408</x:v>
      </x:c>
      <x:c r="K217" s="12" t="n">
        <x:f>IF(F217="","",F217*157.1/G217)</x:f>
        <x:v>2402.4287856071965</x:v>
      </x:c>
      <x:c r="L217" s="14" t="n">
        <x:f>D217/D$212</x:f>
        <x:v>0.09131696467358251</x:v>
      </x:c>
      <x:c r="M217" s="14" t="n">
        <x:f>E217/E$212</x:f>
        <x:v>0.0779228348724526</x:v>
      </x:c>
      <x:c r="N217" s="2" t="str">
        <x:v>available</x:v>
      </x:c>
    </x:row>
    <x:row r="218" ht="24" customHeight="1">
      <x:c r="A218" s="2" t="n">
        <x:v>2018</x:v>
      </x:c>
      <x:c r="B218" s="2" t="str">
        <x:v>Canada</x:v>
      </x:c>
      <x:c r="C218" s="2" t="str">
        <x:v>less than $20,000</x:v>
      </x:c>
      <x:c r="D218" s="10" t="n">
        <x:v>418980</x:v>
      </x:c>
      <x:c r="E218" s="10" t="n">
        <x:v>9147685000</x:v>
      </x:c>
      <x:c r="F218" s="10" t="n">
        <x:v>1830</x:v>
      </x:c>
      <x:c r="G218" s="11" t="n">
        <x:v>133.4</x:v>
      </x:c>
      <x:c r="H218" s="12" t="n">
        <x:f>E218/D218</x:f>
        <x:v>21833.225929638647</x:v>
      </x:c>
      <x:c r="I218" s="12" t="n">
        <x:f>E218*157.1/G218</x:f>
        <x:v>10772873414.542728</x:v>
      </x:c>
      <x:c r="J218" s="12" t="n">
        <x:f>H218*157.1/G218</x:f>
        <x:v>25712.14238040653</x:v>
      </x:c>
      <x:c r="K218" s="12" t="n">
        <x:f>IF(F218="","",F218*157.1/G218)</x:f>
        <x:v>2155.1199400299847</x:v>
      </x:c>
      <x:c r="L218" s="14" t="n">
        <x:f>D218/D$212</x:f>
        <x:v>0.14560809049679405</x:v>
      </x:c>
      <x:c r="M218" s="14" t="n">
        <x:f>E218/E$212</x:f>
        <x:v>0.13566780058282213</x:v>
      </x:c>
      <x:c r="N218" s="2" t="str">
        <x:v>available</x:v>
      </x:c>
    </x:row>
    <x:row r="219" ht="24" customHeight="1">
      <x:c r="A219" s="2" t="n">
        <x:v>2018</x:v>
      </x:c>
      <x:c r="B219" s="2" t="str">
        <x:v>Manitoba</x:v>
      </x:c>
      <x:c r="C219" s="2" t="str">
        <x:v>All income groups</x:v>
      </x:c>
      <x:c r="D219" s="10" t="n">
        <x:v>89540</x:v>
      </x:c>
      <x:c r="E219" s="10" t="n">
        <x:v>2173485000</x:v>
      </x:c>
      <x:c r="F219" s="10" t="n">
        <x:v>1730</x:v>
      </x:c>
      <x:c r="G219" s="11" t="n">
        <x:v>133.4</x:v>
      </x:c>
      <x:c r="H219" s="12" t="n">
        <x:f>E219/D219</x:f>
        <x:v>24273.899932990844</x:v>
      </x:c>
      <x:c r="I219" s="12" t="n">
        <x:f>E219*157.1/G219</x:f>
        <x:v>2559628886.8065968</x:v>
      </x:c>
      <x:c r="J219" s="12" t="n">
        <x:f>H219*157.1/G219</x:f>
        <x:v>28586.42938135578</x:v>
      </x:c>
      <x:c r="K219" s="12" t="n">
        <x:f>IF(F219="","",F219*157.1/G219)</x:f>
        <x:v>2037.3538230884558</x:v>
      </x:c>
      <x:c r="L219" s="14" t="n">
        <x:f>D219/D$219</x:f>
        <x:v>1</x:v>
      </x:c>
      <x:c r="M219" s="14" t="n">
        <x:f>E219/E$219</x:f>
        <x:v>1</x:v>
      </x:c>
      <x:c r="N219" s="2" t="str">
        <x:v>available</x:v>
      </x:c>
    </x:row>
    <x:row r="220" ht="24" customHeight="1">
      <x:c r="A220" s="2" t="n">
        <x:v>2018</x:v>
      </x:c>
      <x:c r="B220" s="2" t="str">
        <x:v>Manitoba</x:v>
      </x:c>
      <x:c r="C220" s="2" t="str">
        <x:v>$100,000 and over</x:v>
      </x:c>
      <x:c r="D220" s="10" t="n">
        <x:v>14250</x:v>
      </x:c>
      <x:c r="E220" s="10" t="n">
        <x:v>901130000</x:v>
      </x:c>
      <x:c r="F220" s="10" t="n">
        <x:v>2810</x:v>
      </x:c>
      <x:c r="G220" s="11" t="n">
        <x:v>133.4</x:v>
      </x:c>
      <x:c r="H220" s="12" t="n">
        <x:f>E220/D220</x:f>
        <x:v>63237.19298245614</x:v>
      </x:c>
      <x:c r="I220" s="12" t="n">
        <x:f>E220*157.1/G220</x:f>
        <x:v>1061225809.5952023</x:v>
      </x:c>
      <x:c r="J220" s="12" t="n">
        <x:f>H220*157.1/G220</x:f>
        <x:v>74471.9866382598</x:v>
      </x:c>
      <x:c r="K220" s="12" t="n">
        <x:f>IF(F220="","",F220*157.1/G220)</x:f>
        <x:v>3309.2278860569713</x:v>
      </x:c>
      <x:c r="L220" s="14" t="n">
        <x:f>D220/D$219</x:f>
        <x:v>0.15914675005584097</x:v>
      </x:c>
      <x:c r="M220" s="14" t="n">
        <x:f>E220/E$219</x:f>
        <x:v>0.4146014350225559</x:v>
      </x:c>
      <x:c r="N220" s="2" t="str">
        <x:v>available</x:v>
      </x:c>
    </x:row>
    <x:row r="221" ht="24" customHeight="1">
      <x:c r="A221" s="2" t="n">
        <x:v>2018</x:v>
      </x:c>
      <x:c r="B221" s="2" t="str">
        <x:v>Manitoba</x:v>
      </x:c>
      <x:c r="C221" s="2" t="str">
        <x:v>$20,000 to $39,999</x:v>
      </x:c>
      <x:c r="D221" s="10" t="n">
        <x:v>22890</x:v>
      </x:c>
      <x:c r="E221" s="10" t="n">
        <x:v>336170000</x:v>
      </x:c>
      <x:c r="F221" s="10" t="n">
        <x:v>1610</x:v>
      </x:c>
      <x:c r="G221" s="11" t="n">
        <x:v>133.4</x:v>
      </x:c>
      <x:c r="H221" s="12" t="n">
        <x:f>E221/D221</x:f>
        <x:v>14686.325906509393</x:v>
      </x:c>
      <x:c r="I221" s="12" t="n">
        <x:f>E221*157.1/G221</x:f>
        <x:v>395894355.3223388</x:v>
      </x:c>
      <x:c r="J221" s="12" t="n">
        <x:f>H221*157.1/G221</x:f>
        <x:v>17295.51574147395</x:v>
      </x:c>
      <x:c r="K221" s="12" t="n">
        <x:f>IF(F221="","",F221*157.1/G221)</x:f>
        <x:v>1896.0344827586207</x:v>
      </x:c>
      <x:c r="L221" s="14" t="n">
        <x:f>D221/D$219</x:f>
        <x:v>0.2556399374581193</x:v>
      </x:c>
      <x:c r="M221" s="14" t="n">
        <x:f>E221/E$219</x:f>
        <x:v>0.1546686542580234</x:v>
      </x:c>
      <x:c r="N221" s="2" t="str">
        <x:v>available</x:v>
      </x:c>
    </x:row>
    <x:row r="222" ht="24" customHeight="1">
      <x:c r="A222" s="2" t="n">
        <x:v>2018</x:v>
      </x:c>
      <x:c r="B222" s="2" t="str">
        <x:v>Manitoba</x:v>
      </x:c>
      <x:c r="C222" s="2" t="str">
        <x:v>$40,000 to $59,999</x:v>
      </x:c>
      <x:c r="D222" s="10" t="n">
        <x:v>18990</x:v>
      </x:c>
      <x:c r="E222" s="10" t="n">
        <x:v>292295000</x:v>
      </x:c>
      <x:c r="F222" s="10" t="n">
        <x:v>1720</x:v>
      </x:c>
      <x:c r="G222" s="11" t="n">
        <x:v>133.4</x:v>
      </x:c>
      <x:c r="H222" s="12" t="n">
        <x:f>E222/D222</x:f>
        <x:v>15392.048446550816</x:v>
      </x:c>
      <x:c r="I222" s="12" t="n">
        <x:f>E222*157.1/G222</x:f>
        <x:v>344224471.5142429</x:v>
      </x:c>
      <x:c r="J222" s="12" t="n">
        <x:f>H222*157.1/G222</x:f>
        <x:v>18126.617773261867</x:v>
      </x:c>
      <x:c r="K222" s="12" t="n">
        <x:f>IF(F222="","",F222*157.1/G222)</x:f>
        <x:v>2025.5772113943028</x:v>
      </x:c>
      <x:c r="L222" s="14" t="n">
        <x:f>D222/D$219</x:f>
        <x:v>0.21208398481125754</x:v>
      </x:c>
      <x:c r="M222" s="14" t="n">
        <x:f>E222/E$219</x:f>
        <x:v>0.13448217954115166</x:v>
      </x:c>
      <x:c r="N222" s="2" t="str">
        <x:v>available</x:v>
      </x:c>
    </x:row>
    <x:row r="223" ht="24" customHeight="1">
      <x:c r="A223" s="2" t="n">
        <x:v>2018</x:v>
      </x:c>
      <x:c r="B223" s="2" t="str">
        <x:v>Manitoba</x:v>
      </x:c>
      <x:c r="C223" s="2" t="str">
        <x:v>$60,000 to $79,999</x:v>
      </x:c>
      <x:c r="D223" s="10" t="n">
        <x:v>12270</x:v>
      </x:c>
      <x:c r="E223" s="10" t="n">
        <x:v>204690000</x:v>
      </x:c>
      <x:c r="F223" s="10" t="n">
        <x:v>1730</x:v>
      </x:c>
      <x:c r="G223" s="11" t="n">
        <x:v>133.4</x:v>
      </x:c>
      <x:c r="H223" s="12" t="n">
        <x:f>E223/D223</x:f>
        <x:v>16682.151589242054</x:v>
      </x:c>
      <x:c r="I223" s="12" t="n">
        <x:f>E223*157.1/G223</x:f>
        <x:v>241055464.76761618</x:v>
      </x:c>
      <x:c r="J223" s="12" t="n">
        <x:f>H223*157.1/G223</x:f>
        <x:v>19645.922148949972</x:v>
      </x:c>
      <x:c r="K223" s="12" t="n">
        <x:f>IF(F223="","",F223*157.1/G223)</x:f>
        <x:v>2037.3538230884558</x:v>
      </x:c>
      <x:c r="L223" s="14" t="n">
        <x:f>D223/D$219</x:f>
        <x:v>0.13703372794281884</x:v>
      </x:c>
      <x:c r="M223" s="14" t="n">
        <x:f>E223/E$219</x:f>
        <x:v>0.09417594324322459</x:v>
      </x:c>
      <x:c r="N223" s="2" t="str">
        <x:v>available</x:v>
      </x:c>
    </x:row>
    <x:row r="224" ht="24" customHeight="1">
      <x:c r="A224" s="2" t="n">
        <x:v>2018</x:v>
      </x:c>
      <x:c r="B224" s="2" t="str">
        <x:v>Manitoba</x:v>
      </x:c>
      <x:c r="C224" s="2" t="str">
        <x:v>$80,000 to $99,999</x:v>
      </x:c>
      <x:c r="D224" s="10" t="n">
        <x:v>7810</x:v>
      </x:c>
      <x:c r="E224" s="10" t="n">
        <x:v>135175000</x:v>
      </x:c>
      <x:c r="F224" s="10" t="n">
        <x:v>1580</x:v>
      </x:c>
      <x:c r="G224" s="11" t="n">
        <x:v>133.4</x:v>
      </x:c>
      <x:c r="H224" s="12" t="n">
        <x:f>E224/D224</x:f>
        <x:v>17307.938540332907</x:v>
      </x:c>
      <x:c r="I224" s="12" t="n">
        <x:f>E224*157.1/G224</x:f>
        <x:v>159190348.57571214</x:v>
      </x:c>
      <x:c r="J224" s="12" t="n">
        <x:f>H224*157.1/G224</x:f>
        <x:v>20382.887141576455</x:v>
      </x:c>
      <x:c r="K224" s="12" t="n">
        <x:f>IF(F224="","",F224*157.1/G224)</x:f>
        <x:v>1860.7046476761618</x:v>
      </x:c>
      <x:c r="L224" s="14" t="n">
        <x:f>D224/D$219</x:f>
        <x:v>0.08722358722358722</x:v>
      </x:c>
      <x:c r="M224" s="14" t="n">
        <x:f>E224/E$219</x:f>
        <x:v>0.062192745751638495</x:v>
      </x:c>
      <x:c r="N224" s="2" t="str">
        <x:v>available</x:v>
      </x:c>
    </x:row>
    <x:row r="225" ht="24" customHeight="1">
      <x:c r="A225" s="2" t="n">
        <x:v>2018</x:v>
      </x:c>
      <x:c r="B225" s="2" t="str">
        <x:v>Manitoba</x:v>
      </x:c>
      <x:c r="C225" s="2" t="str">
        <x:v>less than $20,000</x:v>
      </x:c>
      <x:c r="D225" s="10" t="n">
        <x:v>13330</x:v>
      </x:c>
      <x:c r="E225" s="10" t="n">
        <x:v>304025000</x:v>
      </x:c>
      <x:c r="F225" s="10" t="n">
        <x:v>1350</x:v>
      </x:c>
      <x:c r="G225" s="11" t="n">
        <x:v>133.4</x:v>
      </x:c>
      <x:c r="H225" s="12" t="n">
        <x:f>E225/D225</x:f>
        <x:v>22807.576894223555</x:v>
      </x:c>
      <x:c r="I225" s="12" t="n">
        <x:f>E225*157.1/G225</x:f>
        <x:v>358038437.03148425</x:v>
      </x:c>
      <x:c r="J225" s="12" t="n">
        <x:f>H225*157.1/G225</x:f>
        <x:v>26859.59767678051</x:v>
      </x:c>
      <x:c r="K225" s="12" t="n">
        <x:f>IF(F225="","",F225*157.1/G225)</x:f>
        <x:v>1589.8425787106446</x:v>
      </x:c>
      <x:c r="L225" s="14" t="n">
        <x:f>D225/D$219</x:f>
        <x:v>0.14887201250837614</x:v>
      </x:c>
      <x:c r="M225" s="14" t="n">
        <x:f>E225/E$219</x:f>
        <x:v>0.1398790421834059</x:v>
      </x:c>
      <x:c r="N225" s="2" t="str">
        <x:v>available</x:v>
      </x:c>
    </x:row>
    <x:row r="226" ht="24" customHeight="1">
      <x:c r="A226" s="2" t="n">
        <x:v>2018</x:v>
      </x:c>
      <x:c r="B226" s="2" t="str">
        <x:v>New Brunswick</x:v>
      </x:c>
      <x:c r="C226" s="2" t="str">
        <x:v>All income groups</x:v>
      </x:c>
      <x:c r="D226" s="10" t="n">
        <x:v>35310</x:v>
      </x:c>
      <x:c r="E226" s="10" t="n">
        <x:v>682410000</x:v>
      </x:c>
      <x:c r="F226" s="10" t="n">
        <x:v>1600</x:v>
      </x:c>
      <x:c r="G226" s="11" t="n">
        <x:v>133.4</x:v>
      </x:c>
      <x:c r="H226" s="12" t="n">
        <x:f>E226/D226</x:f>
        <x:v>19326.25318606627</x:v>
      </x:c>
      <x:c r="I226" s="12" t="n">
        <x:f>E226*157.1/G226</x:f>
        <x:v>803647758.6206896</x:v>
      </x:c>
      <x:c r="J226" s="12" t="n">
        <x:f>H226*157.1/G226</x:f>
        <x:v>22759.777927518826</x:v>
      </x:c>
      <x:c r="K226" s="12" t="n">
        <x:f>IF(F226="","",F226*157.1/G226)</x:f>
        <x:v>1884.2578710644677</x:v>
      </x:c>
      <x:c r="L226" s="14" t="n">
        <x:f>D226/D$226</x:f>
        <x:v>1</x:v>
      </x:c>
      <x:c r="M226" s="14" t="n">
        <x:f>E226/E$226</x:f>
        <x:v>1</x:v>
      </x:c>
      <x:c r="N226" s="2" t="str">
        <x:v>available</x:v>
      </x:c>
    </x:row>
    <x:row r="227" ht="24" customHeight="1">
      <x:c r="A227" s="2" t="n">
        <x:v>2018</x:v>
      </x:c>
      <x:c r="B227" s="2" t="str">
        <x:v>New Brunswick</x:v>
      </x:c>
      <x:c r="C227" s="2" t="str">
        <x:v>$100,000 and over</x:v>
      </x:c>
      <x:c r="D227" s="10" t="n">
        <x:v>5490</x:v>
      </x:c>
      <x:c r="E227" s="10" t="n">
        <x:v>301460000</x:v>
      </x:c>
      <x:c r="F227" s="10" t="n">
        <x:v>2680</x:v>
      </x:c>
      <x:c r="G227" s="11" t="n">
        <x:v>133.4</x:v>
      </x:c>
      <x:c r="H227" s="12" t="n">
        <x:f>E227/D227</x:f>
        <x:v>54910.746812386154</x:v>
      </x:c>
      <x:c r="I227" s="12" t="n">
        <x:f>E227*157.1/G227</x:f>
        <x:v>355017736.13193405</x:v>
      </x:c>
      <x:c r="J227" s="12" t="n">
        <x:f>H227*157.1/G227</x:f>
        <x:v>64666.25430454172</x:v>
      </x:c>
      <x:c r="K227" s="12" t="n">
        <x:f>IF(F227="","",F227*157.1/G227)</x:f>
        <x:v>3156.1319340329833</x:v>
      </x:c>
      <x:c r="L227" s="14" t="n">
        <x:f>D227/D$226</x:f>
        <x:v>0.1554800339847069</x:v>
      </x:c>
      <x:c r="M227" s="14" t="n">
        <x:f>E227/E$226</x:f>
        <x:v>0.4417578874869946</x:v>
      </x:c>
      <x:c r="N227" s="2" t="str">
        <x:v>available</x:v>
      </x:c>
    </x:row>
    <x:row r="228" ht="24" customHeight="1">
      <x:c r="A228" s="2" t="n">
        <x:v>2018</x:v>
      </x:c>
      <x:c r="B228" s="2" t="str">
        <x:v>New Brunswick</x:v>
      </x:c>
      <x:c r="C228" s="2" t="str">
        <x:v>$20,000 to $39,999</x:v>
      </x:c>
      <x:c r="D228" s="10" t="n">
        <x:v>8730</x:v>
      </x:c>
      <x:c r="E228" s="10" t="n">
        <x:v>90870000</x:v>
      </x:c>
      <x:c r="F228" s="10" t="n">
        <x:v>1440</x:v>
      </x:c>
      <x:c r="G228" s="11" t="n">
        <x:v>133.4</x:v>
      </x:c>
      <x:c r="H228" s="12" t="n">
        <x:f>E228/D228</x:f>
        <x:v>10408.93470790378</x:v>
      </x:c>
      <x:c r="I228" s="12" t="n">
        <x:f>E228*157.1/G228</x:f>
        <x:v>107014070.4647676</x:v>
      </x:c>
      <x:c r="J228" s="12" t="n">
        <x:f>H228*157.1/G228</x:f>
        <x:v>12258.198220477389</x:v>
      </x:c>
      <x:c r="K228" s="12" t="n">
        <x:f>IF(F228="","",F228*157.1/G228)</x:f>
        <x:v>1695.832083958021</x:v>
      </x:c>
      <x:c r="L228" s="14" t="n">
        <x:f>D228/D$226</x:f>
        <x:v>0.24723874256584538</x:v>
      </x:c>
      <x:c r="M228" s="14" t="n">
        <x:f>E228/E$226</x:f>
        <x:v>0.13316041675825382</x:v>
      </x:c>
      <x:c r="N228" s="2" t="str">
        <x:v>available</x:v>
      </x:c>
    </x:row>
    <x:row r="229" ht="24" customHeight="1">
      <x:c r="A229" s="2" t="n">
        <x:v>2018</x:v>
      </x:c>
      <x:c r="B229" s="2" t="str">
        <x:v>New Brunswick</x:v>
      </x:c>
      <x:c r="C229" s="2" t="str">
        <x:v>$40,000 to $59,999</x:v>
      </x:c>
      <x:c r="D229" s="10" t="n">
        <x:v>7850</x:v>
      </x:c>
      <x:c r="E229" s="10" t="n">
        <x:v>85355000</x:v>
      </x:c>
      <x:c r="F229" s="10" t="n">
        <x:v>1320</x:v>
      </x:c>
      <x:c r="G229" s="11" t="n">
        <x:v>133.4</x:v>
      </x:c>
      <x:c r="H229" s="12" t="n">
        <x:f>E229/D229</x:f>
        <x:v>10873.248407643312</x:v>
      </x:c>
      <x:c r="I229" s="12" t="n">
        <x:f>E229*157.1/G229</x:f>
        <x:v>100519269.11544228</x:v>
      </x:c>
      <x:c r="J229" s="12" t="n">
        <x:f>H229*157.1/G229</x:f>
        <x:v>12805.002435088187</x:v>
      </x:c>
      <x:c r="K229" s="12" t="n">
        <x:f>IF(F229="","",F229*157.1/G229)</x:f>
        <x:v>1554.512743628186</x:v>
      </x:c>
      <x:c r="L229" s="14" t="n">
        <x:f>D229/D$226</x:f>
        <x:v>0.22231662418578307</x:v>
      </x:c>
      <x:c r="M229" s="14" t="n">
        <x:f>E229/E$226</x:f>
        <x:v>0.12507876496534343</x:v>
      </x:c>
      <x:c r="N229" s="2" t="str">
        <x:v>available</x:v>
      </x:c>
    </x:row>
    <x:row r="230" ht="24" customHeight="1">
      <x:c r="A230" s="2" t="n">
        <x:v>2018</x:v>
      </x:c>
      <x:c r="B230" s="2" t="str">
        <x:v>New Brunswick</x:v>
      </x:c>
      <x:c r="C230" s="2" t="str">
        <x:v>$60,000 to $79,999</x:v>
      </x:c>
      <x:c r="D230" s="10" t="n">
        <x:v>5280</x:v>
      </x:c>
      <x:c r="E230" s="10" t="n">
        <x:v>64930000</x:v>
      </x:c>
      <x:c r="F230" s="10" t="n">
        <x:v>1700</x:v>
      </x:c>
      <x:c r="G230" s="11" t="n">
        <x:v>133.4</x:v>
      </x:c>
      <x:c r="H230" s="12" t="n">
        <x:f>E230/D230</x:f>
        <x:v>12297.348484848484</x:v>
      </x:c>
      <x:c r="I230" s="12" t="n">
        <x:f>E230*157.1/G230</x:f>
        <x:v>76465539.73013493</x:v>
      </x:c>
      <x:c r="J230" s="12" t="n">
        <x:f>H230*157.1/G230</x:f>
        <x:v>14482.109797374038</x:v>
      </x:c>
      <x:c r="K230" s="12" t="n">
        <x:f>IF(F230="","",F230*157.1/G230)</x:f>
        <x:v>2002.023988005997</x:v>
      </x:c>
      <x:c r="L230" s="14" t="n">
        <x:f>D230/D$226</x:f>
        <x:v>0.14953271028037382</x:v>
      </x:c>
      <x:c r="M230" s="14" t="n">
        <x:f>E230/E$226</x:f>
        <x:v>0.09514807813484562</x:v>
      </x:c>
      <x:c r="N230" s="2" t="str">
        <x:v>available</x:v>
      </x:c>
    </x:row>
    <x:row r="231" ht="24" customHeight="1">
      <x:c r="A231" s="2" t="n">
        <x:v>2018</x:v>
      </x:c>
      <x:c r="B231" s="2" t="str">
        <x:v>New Brunswick</x:v>
      </x:c>
      <x:c r="C231" s="2" t="str">
        <x:v>$80,000 to $99,999</x:v>
      </x:c>
      <x:c r="D231" s="10" t="n">
        <x:v>2890</x:v>
      </x:c>
      <x:c r="E231" s="10" t="n">
        <x:v>50835000</x:v>
      </x:c>
      <x:c r="F231" s="10" t="n">
        <x:v>1760</x:v>
      </x:c>
      <x:c r="G231" s="11" t="n">
        <x:v>133.4</x:v>
      </x:c>
      <x:c r="H231" s="12" t="n">
        <x:f>E231/D231</x:f>
        <x:v>17589.965397923876</x:v>
      </x:c>
      <x:c r="I231" s="12" t="n">
        <x:f>E231*157.1/G231</x:f>
        <x:v>59866405.547226384</x:v>
      </x:c>
      <x:c r="J231" s="12" t="n">
        <x:f>H231*157.1/G231</x:f>
        <x:v>20715.019220493556</x:v>
      </x:c>
      <x:c r="K231" s="12" t="n">
        <x:f>IF(F231="","",F231*157.1/G231)</x:f>
        <x:v>2072.6836581709144</x:v>
      </x:c>
      <x:c r="L231" s="14" t="n">
        <x:f>D231/D$226</x:f>
        <x:v>0.08184650240725007</x:v>
      </x:c>
      <x:c r="M231" s="14" t="n">
        <x:f>E231/E$226</x:f>
        <x:v>0.07449333978107003</x:v>
      </x:c>
      <x:c r="N231" s="2" t="str">
        <x:v>available</x:v>
      </x:c>
    </x:row>
    <x:row r="232" ht="24" customHeight="1">
      <x:c r="A232" s="2" t="n">
        <x:v>2018</x:v>
      </x:c>
      <x:c r="B232" s="2" t="str">
        <x:v>New Brunswick</x:v>
      </x:c>
      <x:c r="C232" s="2" t="str">
        <x:v>less than $20,000</x:v>
      </x:c>
      <x:c r="D232" s="10" t="n">
        <x:v>5070</x:v>
      </x:c>
      <x:c r="E232" s="10" t="n">
        <x:v>88965000</x:v>
      </x:c>
      <x:c r="F232" s="10" t="n">
        <x:v>1470</x:v>
      </x:c>
      <x:c r="G232" s="11" t="n">
        <x:v>133.4</x:v>
      </x:c>
      <x:c r="H232" s="12" t="n">
        <x:f>E232/D232</x:f>
        <x:v>17547.337278106508</x:v>
      </x:c>
      <x:c r="I232" s="12" t="n">
        <x:f>E232*157.1/G232</x:f>
        <x:v>104770625.93703148</x:v>
      </x:c>
      <x:c r="J232" s="12" t="n">
        <x:f>H232*157.1/G232</x:f>
        <x:v>20664.81773905946</x:v>
      </x:c>
      <x:c r="K232" s="12" t="n">
        <x:f>IF(F232="","",F232*157.1/G232)</x:f>
        <x:v>1731.1619190404797</x:v>
      </x:c>
      <x:c r="L232" s="14" t="n">
        <x:f>D232/D$226</x:f>
        <x:v>0.14358538657604078</x:v>
      </x:c>
      <x:c r="M232" s="14" t="n">
        <x:f>E232/E$226</x:f>
        <x:v>0.13036883984701278</x:v>
      </x:c>
      <x:c r="N232" s="2" t="str">
        <x:v>available</x:v>
      </x:c>
    </x:row>
    <x:row r="233" ht="24" customHeight="1">
      <x:c r="A233" s="2" t="n">
        <x:v>2018</x:v>
      </x:c>
      <x:c r="B233" s="2" t="str">
        <x:v>Newfoundland and Labrador</x:v>
      </x:c>
      <x:c r="C233" s="2" t="str">
        <x:v>All income groups</x:v>
      </x:c>
      <x:c r="D233" s="10" t="n">
        <x:v>19960</x:v>
      </x:c>
      <x:c r="E233" s="10" t="n">
        <x:v>304670000</x:v>
      </x:c>
      <x:c r="F233" s="10" t="n">
        <x:v>1440</x:v>
      </x:c>
      <x:c r="G233" s="11" t="n">
        <x:v>133.4</x:v>
      </x:c>
      <x:c r="H233" s="12" t="n">
        <x:f>E233/D233</x:f>
        <x:v>15264.028056112224</x:v>
      </x:c>
      <x:c r="I233" s="12" t="n">
        <x:f>E233*157.1/G233</x:f>
        <x:v>358798028.4857571</x:v>
      </x:c>
      <x:c r="J233" s="12" t="n">
        <x:f>H233*157.1/G233</x:f>
        <x:v>17975.853130548952</x:v>
      </x:c>
      <x:c r="K233" s="12" t="n">
        <x:f>IF(F233="","",F233*157.1/G233)</x:f>
        <x:v>1695.832083958021</x:v>
      </x:c>
      <x:c r="L233" s="14" t="n">
        <x:f>D233/D$233</x:f>
        <x:v>1</x:v>
      </x:c>
      <x:c r="M233" s="14" t="n">
        <x:f>E233/E$233</x:f>
        <x:v>1</x:v>
      </x:c>
      <x:c r="N233" s="2" t="str">
        <x:v>available</x:v>
      </x:c>
    </x:row>
    <x:row r="234" ht="24" customHeight="1">
      <x:c r="A234" s="2" t="n">
        <x:v>2018</x:v>
      </x:c>
      <x:c r="B234" s="2" t="str">
        <x:v>Newfoundland and Labrador</x:v>
      </x:c>
      <x:c r="C234" s="2" t="str">
        <x:v>$100,000 and over</x:v>
      </x:c>
      <x:c r="D234" s="10" t="n">
        <x:v>4780</x:v>
      </x:c>
      <x:c r="E234" s="10" t="n">
        <x:v>131405000</x:v>
      </x:c>
      <x:c r="F234" s="10" t="n">
        <x:v>1790</x:v>
      </x:c>
      <x:c r="G234" s="11" t="n">
        <x:v>133.4</x:v>
      </x:c>
      <x:c r="H234" s="12" t="n">
        <x:f>E234/D234</x:f>
        <x:v>27490.585774058578</x:v>
      </x:c>
      <x:c r="I234" s="12" t="n">
        <x:f>E234*157.1/G234</x:f>
        <x:v>154750565.9670165</x:v>
      </x:c>
      <x:c r="J234" s="12" t="n">
        <x:f>H234*157.1/G234</x:f>
        <x:v>32374.595390589224</x:v>
      </x:c>
      <x:c r="K234" s="12" t="n">
        <x:f>IF(F234="","",F234*157.1/G234)</x:f>
        <x:v>2108.0134932533733</x:v>
      </x:c>
      <x:c r="L234" s="14" t="n">
        <x:f>D234/D$233</x:f>
        <x:v>0.23947895791583165</x:v>
      </x:c>
      <x:c r="M234" s="14" t="n">
        <x:f>E234/E$233</x:f>
        <x:v>0.43130272097679456</x:v>
      </x:c>
      <x:c r="N234" s="2" t="str">
        <x:v>available</x:v>
      </x:c>
    </x:row>
    <x:row r="235" ht="24" customHeight="1">
      <x:c r="A235" s="2" t="n">
        <x:v>2018</x:v>
      </x:c>
      <x:c r="B235" s="2" t="str">
        <x:v>Newfoundland and Labrador</x:v>
      </x:c>
      <x:c r="C235" s="2" t="str">
        <x:v>$20,000 to $39,999</x:v>
      </x:c>
      <x:c r="D235" s="10" t="n">
        <x:v>4050</x:v>
      </x:c>
      <x:c r="E235" s="10" t="n">
        <x:v>37475000</x:v>
      </x:c>
      <x:c r="F235" s="10" t="n">
        <x:v>1280</x:v>
      </x:c>
      <x:c r="G235" s="11" t="n">
        <x:v>133.4</x:v>
      </x:c>
      <x:c r="H235" s="12" t="n">
        <x:f>E235/D235</x:f>
        <x:v>9253.086419753086</x:v>
      </x:c>
      <x:c r="I235" s="12" t="n">
        <x:f>E235*157.1/G235</x:f>
        <x:v>44132852.32383808</x:v>
      </x:c>
      <x:c r="J235" s="12" t="n">
        <x:f>H235*157.1/G235</x:f>
        <x:v>10897.00057378718</x:v>
      </x:c>
      <x:c r="K235" s="12" t="n">
        <x:f>IF(F235="","",F235*157.1/G235)</x:f>
        <x:v>1507.406296851574</x:v>
      </x:c>
      <x:c r="L235" s="14" t="n">
        <x:f>D235/D$233</x:f>
        <x:v>0.2029058116232465</x:v>
      </x:c>
      <x:c r="M235" s="14" t="n">
        <x:f>E235/E$233</x:f>
        <x:v>0.12300193652148227</x:v>
      </x:c>
      <x:c r="N235" s="2" t="str">
        <x:v>available</x:v>
      </x:c>
    </x:row>
    <x:row r="236" ht="24" customHeight="1">
      <x:c r="A236" s="2" t="n">
        <x:v>2018</x:v>
      </x:c>
      <x:c r="B236" s="2" t="str">
        <x:v>Newfoundland and Labrador</x:v>
      </x:c>
      <x:c r="C236" s="2" t="str">
        <x:v>$40,000 to $59,999</x:v>
      </x:c>
      <x:c r="D236" s="10" t="n">
        <x:v>4060</x:v>
      </x:c>
      <x:c r="E236" s="10" t="n">
        <x:v>37640000</x:v>
      </x:c>
      <x:c r="F236" s="10" t="n">
        <x:v>1310</x:v>
      </x:c>
      <x:c r="G236" s="11" t="n">
        <x:v>133.4</x:v>
      </x:c>
      <x:c r="H236" s="12" t="n">
        <x:f>E236/D236</x:f>
        <x:v>9270.935960591132</x:v>
      </x:c>
      <x:c r="I236" s="12" t="n">
        <x:f>E236*157.1/G236</x:f>
        <x:v>44327166.4167916</x:v>
      </x:c>
      <x:c r="J236" s="12" t="n">
        <x:f>H236*157.1/G236</x:f>
        <x:v>10918.021284924038</x:v>
      </x:c>
      <x:c r="K236" s="12" t="n">
        <x:f>IF(F236="","",F236*157.1/G236)</x:f>
        <x:v>1542.736131934033</x:v>
      </x:c>
      <x:c r="L236" s="14" t="n">
        <x:f>D236/D$233</x:f>
        <x:v>0.20340681362725452</x:v>
      </x:c>
      <x:c r="M236" s="14" t="n">
        <x:f>E236/E$233</x:f>
        <x:v>0.12354350608855483</x:v>
      </x:c>
      <x:c r="N236" s="2" t="str">
        <x:v>available</x:v>
      </x:c>
    </x:row>
    <x:row r="237" ht="24" customHeight="1">
      <x:c r="A237" s="2" t="n">
        <x:v>2018</x:v>
      </x:c>
      <x:c r="B237" s="2" t="str">
        <x:v>Newfoundland and Labrador</x:v>
      </x:c>
      <x:c r="C237" s="2" t="str">
        <x:v>$60,000 to $79,999</x:v>
      </x:c>
      <x:c r="D237" s="10" t="n">
        <x:v>2780</x:v>
      </x:c>
      <x:c r="E237" s="10" t="n">
        <x:v>40690000</x:v>
      </x:c>
      <x:c r="F237" s="10" t="n">
        <x:v>1520</x:v>
      </x:c>
      <x:c r="G237" s="11" t="n">
        <x:v>133.4</x:v>
      </x:c>
      <x:c r="H237" s="12" t="n">
        <x:f>E237/D237</x:f>
        <x:v>14636.690647482015</x:v>
      </x:c>
      <x:c r="I237" s="12" t="n">
        <x:f>E237*157.1/G237</x:f>
        <x:v>47919032.983508244</x:v>
      </x:c>
      <x:c r="J237" s="12" t="n">
        <x:f>H237*157.1/G237</x:f>
        <x:v>17237.06222428354</x:v>
      </x:c>
      <x:c r="K237" s="12" t="n">
        <x:f>IF(F237="","",F237*157.1/G237)</x:f>
        <x:v>1790.0449775112443</x:v>
      </x:c>
      <x:c r="L237" s="14" t="n">
        <x:f>D237/D$233</x:f>
        <x:v>0.13927855711422846</x:v>
      </x:c>
      <x:c r="M237" s="14" t="n">
        <x:f>E237/E$233</x:f>
        <x:v>0.13355433747989628</x:v>
      </x:c>
      <x:c r="N237" s="2" t="str">
        <x:v>available</x:v>
      </x:c>
    </x:row>
    <x:row r="238" ht="24" customHeight="1">
      <x:c r="A238" s="2" t="n">
        <x:v>2018</x:v>
      </x:c>
      <x:c r="B238" s="2" t="str">
        <x:v>Newfoundland and Labrador</x:v>
      </x:c>
      <x:c r="C238" s="2" t="str">
        <x:v>$80,000 to $99,999</x:v>
      </x:c>
      <x:c r="D238" s="10" t="n">
        <x:v>1810</x:v>
      </x:c>
      <x:c r="E238" s="10" t="n">
        <x:v>26025000</x:v>
      </x:c>
      <x:c r="F238" s="10" t="n">
        <x:v>1450</x:v>
      </x:c>
      <x:c r="G238" s="11" t="n">
        <x:v>133.4</x:v>
      </x:c>
      <x:c r="H238" s="12" t="n">
        <x:f>E238/D238</x:f>
        <x:v>14378.453038674033</x:v>
      </x:c>
      <x:c r="I238" s="12" t="n">
        <x:f>E238*157.1/G238</x:f>
        <x:v>30648631.93403298</x:v>
      </x:c>
      <x:c r="J238" s="12" t="n">
        <x:f>H238*157.1/G238</x:f>
        <x:v>16932.945819907723</x:v>
      </x:c>
      <x:c r="K238" s="12" t="n">
        <x:f>IF(F238="","",F238*157.1/G238)</x:f>
        <x:v>1707.6086956521738</x:v>
      </x:c>
      <x:c r="L238" s="14" t="n">
        <x:f>D238/D$233</x:f>
        <x:v>0.0906813627254509</x:v>
      </x:c>
      <x:c r="M238" s="14" t="n">
        <x:f>E238/E$233</x:f>
        <x:v>0.08542029080644632</x:v>
      </x:c>
      <x:c r="N238" s="2" t="str">
        <x:v>available</x:v>
      </x:c>
    </x:row>
    <x:row r="239" ht="24" customHeight="1">
      <x:c r="A239" s="2" t="n">
        <x:v>2018</x:v>
      </x:c>
      <x:c r="B239" s="2" t="str">
        <x:v>Newfoundland and Labrador</x:v>
      </x:c>
      <x:c r="C239" s="2" t="str">
        <x:v>less than $20,000</x:v>
      </x:c>
      <x:c r="D239" s="10" t="n">
        <x:v>2480</x:v>
      </x:c>
      <x:c r="E239" s="10" t="n">
        <x:v>31430000</x:v>
      </x:c>
      <x:c r="F239" s="10" t="n">
        <x:v>1210</x:v>
      </x:c>
      <x:c r="G239" s="11" t="n">
        <x:v>133.4</x:v>
      </x:c>
      <x:c r="H239" s="12" t="n">
        <x:f>E239/D239</x:f>
        <x:v>12673.387096774193</x:v>
      </x:c>
      <x:c r="I239" s="12" t="n">
        <x:f>E239*157.1/G239</x:f>
        <x:v>37013890.55472264</x:v>
      </x:c>
      <x:c r="J239" s="12" t="n">
        <x:f>H239*157.1/G239</x:f>
        <x:v>14924.955868839772</x:v>
      </x:c>
      <x:c r="K239" s="12" t="n">
        <x:f>IF(F239="","",F239*157.1/G239)</x:f>
        <x:v>1424.9700149925036</x:v>
      </x:c>
      <x:c r="L239" s="14" t="n">
        <x:f>D239/D$233</x:f>
        <x:v>0.12424849699398798</x:v>
      </x:c>
      <x:c r="M239" s="14" t="n">
        <x:f>E239/E$233</x:f>
        <x:v>0.10316079692782355</x:v>
      </x:c>
      <x:c r="N239" s="2" t="str">
        <x:v>available</x:v>
      </x:c>
    </x:row>
    <x:row r="240" ht="24" customHeight="1">
      <x:c r="A240" s="2" t="n">
        <x:v>2018</x:v>
      </x:c>
      <x:c r="B240" s="2" t="str">
        <x:v>Northwest Territories</x:v>
      </x:c>
      <x:c r="C240" s="2" t="str">
        <x:v>All income groups</x:v>
      </x:c>
      <x:c r="D240" s="10" t="n">
        <x:v>1470</x:v>
      </x:c>
      <x:c r="E240" s="10" t="n">
        <x:v>26640000</x:v>
      </x:c>
      <x:c r="F240" s="10" t="n">
        <x:v>1430</x:v>
      </x:c>
      <x:c r="G240" s="11" t="n">
        <x:v>133.4</x:v>
      </x:c>
      <x:c r="H240" s="12" t="n">
        <x:f>E240/D240</x:f>
        <x:v>18122.448979591838</x:v>
      </x:c>
      <x:c r="I240" s="12" t="n">
        <x:f>E240*157.1/G240</x:f>
        <x:v>31372893.553223386</x:v>
      </x:c>
      <x:c r="J240" s="12" t="n">
        <x:f>H240*157.1/G240</x:f>
        <x:v>21342.104457975096</x:v>
      </x:c>
      <x:c r="K240" s="12" t="n">
        <x:f>IF(F240="","",F240*157.1/G240)</x:f>
        <x:v>1684.055472263868</x:v>
      </x:c>
      <x:c r="L240" s="14" t="n">
        <x:f>D240/D$240</x:f>
        <x:v>1</x:v>
      </x:c>
      <x:c r="M240" s="14" t="n">
        <x:f>E240/E$240</x:f>
        <x:v>1</x:v>
      </x:c>
      <x:c r="N240" s="2" t="str">
        <x:v>available</x:v>
      </x:c>
    </x:row>
    <x:row r="241" ht="24" customHeight="1">
      <x:c r="A241" s="2" t="n">
        <x:v>2018</x:v>
      </x:c>
      <x:c r="B241" s="2" t="str">
        <x:v>Northwest Territories</x:v>
      </x:c>
      <x:c r="C241" s="2" t="str">
        <x:v>$100,000 and over</x:v>
      </x:c>
      <x:c r="D241" s="10" t="n">
        <x:v>710</x:v>
      </x:c>
      <x:c r="E241" s="10" t="n">
        <x:v>15420000</x:v>
      </x:c>
      <x:c r="F241" s="10" t="n">
        <x:v>1800</x:v>
      </x:c>
      <x:c r="G241" s="11" t="n">
        <x:v>133.4</x:v>
      </x:c>
      <x:c r="H241" s="12" t="n">
        <x:f>E241/D241</x:f>
        <x:v>21718.309859154928</x:v>
      </x:c>
      <x:c r="I241" s="12" t="n">
        <x:f>E241*157.1/G241</x:f>
        <x:v>18159535.232383806</x:v>
      </x:c>
      <x:c r="J241" s="12" t="n">
        <x:f>H241*157.1/G241</x:f>
        <x:v>25576.810186456063</x:v>
      </x:c>
      <x:c r="K241" s="12" t="n">
        <x:f>IF(F241="","",F241*157.1/G241)</x:f>
        <x:v>2119.7901049475263</x:v>
      </x:c>
      <x:c r="L241" s="14" t="n">
        <x:f>D241/D$240</x:f>
        <x:v>0.48299319727891155</x:v>
      </x:c>
      <x:c r="M241" s="14" t="n">
        <x:f>E241/E$240</x:f>
        <x:v>0.5788288288288288</x:v>
      </x:c>
      <x:c r="N241" s="2" t="str">
        <x:v>available</x:v>
      </x:c>
    </x:row>
    <x:row r="242" ht="24" customHeight="1">
      <x:c r="A242" s="2" t="n">
        <x:v>2018</x:v>
      </x:c>
      <x:c r="B242" s="2" t="str">
        <x:v>Northwest Territories</x:v>
      </x:c>
      <x:c r="C242" s="2" t="str">
        <x:v>$20,000 to $39,999</x:v>
      </x:c>
      <x:c r="D242" s="10" t="n">
        <x:v>140</x:v>
      </x:c>
      <x:c r="E242" s="10" t="n">
        <x:v>1180000</x:v>
      </x:c>
      <x:c r="F242" s="10" t="n">
        <x:v>870</x:v>
      </x:c>
      <x:c r="G242" s="11" t="n">
        <x:v>133.4</x:v>
      </x:c>
      <x:c r="H242" s="12" t="n">
        <x:f>E242/D242</x:f>
        <x:v>8428.57142857143</x:v>
      </x:c>
      <x:c r="I242" s="12" t="n">
        <x:f>E242*157.1/G242</x:f>
        <x:v>1389640.179910045</x:v>
      </x:c>
      <x:c r="J242" s="12" t="n">
        <x:f>H242*157.1/G242</x:f>
        <x:v>9926.00128507175</x:v>
      </x:c>
      <x:c r="K242" s="12" t="n">
        <x:f>IF(F242="","",F242*157.1/G242)</x:f>
        <x:v>1024.5652173913043</x:v>
      </x:c>
      <x:c r="L242" s="14" t="n">
        <x:f>D242/D$240</x:f>
        <x:v>0.09523809523809523</x:v>
      </x:c>
      <x:c r="M242" s="14" t="n">
        <x:f>E242/E$240</x:f>
        <x:v>0.044294294294294295</x:v>
      </x:c>
      <x:c r="N242" s="2" t="str">
        <x:v>available</x:v>
      </x:c>
    </x:row>
    <x:row r="243" ht="24" customHeight="1">
      <x:c r="A243" s="2" t="n">
        <x:v>2018</x:v>
      </x:c>
      <x:c r="B243" s="2" t="str">
        <x:v>Northwest Territories</x:v>
      </x:c>
      <x:c r="C243" s="2" t="str">
        <x:v>$40,000 to $59,999</x:v>
      </x:c>
      <x:c r="D243" s="10" t="n">
        <x:v>170</x:v>
      </x:c>
      <x:c r="E243" s="10" t="n">
        <x:v>4130000</x:v>
      </x:c>
      <x:c r="F243" s="10" t="n">
        <x:v>970</x:v>
      </x:c>
      <x:c r="G243" s="11" t="n">
        <x:v>133.4</x:v>
      </x:c>
      <x:c r="H243" s="12" t="n">
        <x:f>E243/D243</x:f>
        <x:v>24294.117647058825</x:v>
      </x:c>
      <x:c r="I243" s="12" t="n">
        <x:f>E243*157.1/G243</x:f>
        <x:v>4863740.629685157</x:v>
      </x:c>
      <x:c r="J243" s="12" t="n">
        <x:f>H243*157.1/G243</x:f>
        <x:v>28610.238998147983</x:v>
      </x:c>
      <x:c r="K243" s="12" t="n">
        <x:f>IF(F243="","",F243*157.1/G243)</x:f>
        <x:v>1142.3313343328334</x:v>
      </x:c>
      <x:c r="L243" s="14" t="n">
        <x:f>D243/D$240</x:f>
        <x:v>0.11564625850340136</x:v>
      </x:c>
      <x:c r="M243" s="14" t="n">
        <x:f>E243/E$240</x:f>
        <x:v>0.15503003003003002</x:v>
      </x:c>
      <x:c r="N243" s="2" t="str">
        <x:v>available</x:v>
      </x:c>
    </x:row>
    <x:row r="244" ht="24" customHeight="1">
      <x:c r="A244" s="2" t="n">
        <x:v>2018</x:v>
      </x:c>
      <x:c r="B244" s="2" t="str">
        <x:v>Northwest Territories</x:v>
      </x:c>
      <x:c r="C244" s="2" t="str">
        <x:v>$60,000 to $79,999</x:v>
      </x:c>
      <x:c r="D244" s="10" t="n">
        <x:v>180</x:v>
      </x:c>
      <x:c r="E244" s="10" t="n">
        <x:v>1070000</x:v>
      </x:c>
      <x:c r="F244" s="10" t="n">
        <x:v>1560</x:v>
      </x:c>
      <x:c r="G244" s="11" t="n">
        <x:v>133.4</x:v>
      </x:c>
      <x:c r="H244" s="12" t="n">
        <x:f>E244/D244</x:f>
        <x:v>5944.444444444444</x:v>
      </x:c>
      <x:c r="I244" s="12" t="n">
        <x:f>E244*157.1/G244</x:f>
        <x:v>1260097.4512743629</x:v>
      </x:c>
      <x:c r="J244" s="12" t="n">
        <x:f>H244*157.1/G244</x:f>
        <x:v>7000.541395968681</x:v>
      </x:c>
      <x:c r="K244" s="12" t="n">
        <x:f>IF(F244="","",F244*157.1/G244)</x:f>
        <x:v>1837.151424287856</x:v>
      </x:c>
      <x:c r="L244" s="14" t="n">
        <x:f>D244/D$240</x:f>
        <x:v>0.12244897959183673</x:v>
      </x:c>
      <x:c r="M244" s="14" t="n">
        <x:f>E244/E$240</x:f>
        <x:v>0.04016516516516516</x:v>
      </x:c>
      <x:c r="N244" s="2" t="str">
        <x:v>available</x:v>
      </x:c>
    </x:row>
    <x:row r="245" ht="24" customHeight="1">
      <x:c r="A245" s="2" t="n">
        <x:v>2018</x:v>
      </x:c>
      <x:c r="B245" s="2" t="str">
        <x:v>Northwest Territories</x:v>
      </x:c>
      <x:c r="C245" s="2" t="str">
        <x:v>$80,000 to $99,999</x:v>
      </x:c>
      <x:c r="D245" s="10" t="n">
        <x:v>170</x:v>
      </x:c>
      <x:c r="E245" s="10" t="n">
        <x:v>4075000</x:v>
      </x:c>
      <x:c r="F245" s="10" t="n">
        <x:v>1260</x:v>
      </x:c>
      <x:c r="G245" s="11" t="n">
        <x:v>133.4</x:v>
      </x:c>
      <x:c r="H245" s="12" t="n">
        <x:f>E245/D245</x:f>
        <x:v>23970.58823529412</x:v>
      </x:c>
      <x:c r="I245" s="12" t="n">
        <x:f>E245*157.1/G245</x:f>
        <x:v>4798969.265367316</x:v>
      </x:c>
      <x:c r="J245" s="12" t="n">
        <x:f>H245*157.1/G245</x:f>
        <x:v>28229.23097274892</x:v>
      </x:c>
      <x:c r="K245" s="12" t="n">
        <x:f>IF(F245="","",F245*157.1/G245)</x:f>
        <x:v>1483.8530734632684</x:v>
      </x:c>
      <x:c r="L245" s="14" t="n">
        <x:f>D245/D$240</x:f>
        <x:v>0.11564625850340136</x:v>
      </x:c>
      <x:c r="M245" s="14" t="n">
        <x:f>E245/E$240</x:f>
        <x:v>0.15296546546546547</x:v>
      </x:c>
      <x:c r="N245" s="2" t="str">
        <x:v>available</x:v>
      </x:c>
    </x:row>
    <x:row r="246" ht="24" customHeight="1">
      <x:c r="A246" s="2" t="n">
        <x:v>2018</x:v>
      </x:c>
      <x:c r="B246" s="2" t="str">
        <x:v>Northwest Territories</x:v>
      </x:c>
      <x:c r="C246" s="2" t="str">
        <x:v>less than $20,000</x:v>
      </x:c>
      <x:c r="D246" s="10" t="n">
        <x:v>100</x:v>
      </x:c>
      <x:c r="E246" s="10" t="n">
        <x:v>760000</x:v>
      </x:c>
      <x:c r="F246" s="10" t="n">
        <x:v>900</x:v>
      </x:c>
      <x:c r="G246" s="11" t="n">
        <x:v>133.4</x:v>
      </x:c>
      <x:c r="H246" s="12" t="n">
        <x:f>E246/D246</x:f>
        <x:v>7600</x:v>
      </x:c>
      <x:c r="I246" s="12" t="n">
        <x:f>E246*157.1/G246</x:f>
        <x:v>895022.4887556222</x:v>
      </x:c>
      <x:c r="J246" s="12" t="n">
        <x:f>H246*157.1/G246</x:f>
        <x:v>8950.224887556222</x:v>
      </x:c>
      <x:c r="K246" s="12" t="n">
        <x:f>IF(F246="","",F246*157.1/G246)</x:f>
        <x:v>1059.8950524737631</x:v>
      </x:c>
      <x:c r="L246" s="14" t="n">
        <x:f>D246/D$240</x:f>
        <x:v>0.06802721088435375</x:v>
      </x:c>
      <x:c r="M246" s="14" t="n">
        <x:f>E246/E$240</x:f>
        <x:v>0.028528528528528527</x:v>
      </x:c>
      <x:c r="N246" s="2" t="str">
        <x:v>available</x:v>
      </x:c>
    </x:row>
    <x:row r="247" ht="24" customHeight="1">
      <x:c r="A247" s="2" t="n">
        <x:v>2018</x:v>
      </x:c>
      <x:c r="B247" s="2" t="str">
        <x:v>Nova Scotia</x:v>
      </x:c>
      <x:c r="C247" s="2" t="str">
        <x:v>All income groups</x:v>
      </x:c>
      <x:c r="D247" s="10" t="n">
        <x:v>55250</x:v>
      </x:c>
      <x:c r="E247" s="10" t="n">
        <x:v>929765000</x:v>
      </x:c>
      <x:c r="F247" s="10" t="n">
        <x:v>1940</x:v>
      </x:c>
      <x:c r="G247" s="11" t="n">
        <x:v>133.4</x:v>
      </x:c>
      <x:c r="H247" s="12" t="n">
        <x:f>E247/D247</x:f>
        <x:v>16828.325791855204</x:v>
      </x:c>
      <x:c r="I247" s="12" t="n">
        <x:f>E247*157.1/G247</x:f>
        <x:v>1094948137.1814094</x:v>
      </x:c>
      <x:c r="J247" s="12" t="n">
        <x:f>H247*157.1/G247</x:f>
        <x:v>19818.065831337724</x:v>
      </x:c>
      <x:c r="K247" s="12" t="n">
        <x:f>IF(F247="","",F247*157.1/G247)</x:f>
        <x:v>2284.662668665667</x:v>
      </x:c>
      <x:c r="L247" s="14" t="n">
        <x:f>D247/D$247</x:f>
        <x:v>1</x:v>
      </x:c>
      <x:c r="M247" s="14" t="n">
        <x:f>E247/E$247</x:f>
        <x:v>1</x:v>
      </x:c>
      <x:c r="N247" s="2" t="str">
        <x:v>available</x:v>
      </x:c>
    </x:row>
    <x:row r="248" ht="24" customHeight="1">
      <x:c r="A248" s="2" t="n">
        <x:v>2018</x:v>
      </x:c>
      <x:c r="B248" s="2" t="str">
        <x:v>Nova Scotia</x:v>
      </x:c>
      <x:c r="C248" s="2" t="str">
        <x:v>$100,000 and over</x:v>
      </x:c>
      <x:c r="D248" s="10" t="n">
        <x:v>9020</x:v>
      </x:c>
      <x:c r="E248" s="10" t="n">
        <x:v>353805000</x:v>
      </x:c>
      <x:c r="F248" s="10" t="n">
        <x:v>3070</x:v>
      </x:c>
      <x:c r="G248" s="11" t="n">
        <x:v>133.4</x:v>
      </x:c>
      <x:c r="H248" s="12" t="n">
        <x:f>E248/D248</x:f>
        <x:v>39224.50110864745</x:v>
      </x:c>
      <x:c r="I248" s="12" t="n">
        <x:f>E248*157.1/G248</x:f>
        <x:v>416662410.0449775</x:v>
      </x:c>
      <x:c r="J248" s="12" t="n">
        <x:f>H248*157.1/G248</x:f>
        <x:v>46193.17184534118</x:v>
      </x:c>
      <x:c r="K248" s="12" t="n">
        <x:f>IF(F248="","",F248*157.1/G248)</x:f>
        <x:v>3615.4197901049474</x:v>
      </x:c>
      <x:c r="L248" s="14" t="n">
        <x:f>D248/D$247</x:f>
        <x:v>0.1632579185520362</x:v>
      </x:c>
      <x:c r="M248" s="14" t="n">
        <x:f>E248/E$247</x:f>
        <x:v>0.380531639715412</x:v>
      </x:c>
      <x:c r="N248" s="2" t="str">
        <x:v>available</x:v>
      </x:c>
    </x:row>
    <x:row r="249" ht="24" customHeight="1">
      <x:c r="A249" s="2" t="n">
        <x:v>2018</x:v>
      </x:c>
      <x:c r="B249" s="2" t="str">
        <x:v>Nova Scotia</x:v>
      </x:c>
      <x:c r="C249" s="2" t="str">
        <x:v>$20,000 to $39,999</x:v>
      </x:c>
      <x:c r="D249" s="10" t="n">
        <x:v>13670</x:v>
      </x:c>
      <x:c r="E249" s="10" t="n">
        <x:v>135290000</x:v>
      </x:c>
      <x:c r="F249" s="10" t="n">
        <x:v>1620</x:v>
      </x:c>
      <x:c r="G249" s="11" t="n">
        <x:v>133.4</x:v>
      </x:c>
      <x:c r="H249" s="12" t="n">
        <x:f>E249/D249</x:f>
        <x:v>9896.854425749818</x:v>
      </x:c>
      <x:c r="I249" s="12" t="n">
        <x:f>E249*157.1/G249</x:f>
        <x:v>159325779.6101949</x:v>
      </x:c>
      <x:c r="J249" s="12" t="n">
        <x:f>H249*157.1/G249</x:f>
        <x:v>11655.141156561442</x:v>
      </x:c>
      <x:c r="K249" s="12" t="n">
        <x:f>IF(F249="","",F249*157.1/G249)</x:f>
        <x:v>1907.8110944527734</x:v>
      </x:c>
      <x:c r="L249" s="14" t="n">
        <x:f>D249/D$247</x:f>
        <x:v>0.247420814479638</x:v>
      </x:c>
      <x:c r="M249" s="14" t="n">
        <x:f>E249/E$247</x:f>
        <x:v>0.14550988690690658</x:v>
      </x:c>
      <x:c r="N249" s="2" t="str">
        <x:v>available</x:v>
      </x:c>
    </x:row>
    <x:row r="250" ht="24" customHeight="1">
      <x:c r="A250" s="2" t="n">
        <x:v>2018</x:v>
      </x:c>
      <x:c r="B250" s="2" t="str">
        <x:v>Nova Scotia</x:v>
      </x:c>
      <x:c r="C250" s="2" t="str">
        <x:v>$40,000 to $59,999</x:v>
      </x:c>
      <x:c r="D250" s="10" t="n">
        <x:v>11880</x:v>
      </x:c>
      <x:c r="E250" s="10" t="n">
        <x:v>139375000</x:v>
      </x:c>
      <x:c r="F250" s="10" t="n">
        <x:v>1780</x:v>
      </x:c>
      <x:c r="G250" s="11" t="n">
        <x:v>133.4</x:v>
      </x:c>
      <x:c r="H250" s="12" t="n">
        <x:f>E250/D250</x:f>
        <x:v>11731.902356902357</x:v>
      </x:c>
      <x:c r="I250" s="12" t="n">
        <x:f>E250*157.1/G250</x:f>
        <x:v>164136525.48725638</x:v>
      </x:c>
      <x:c r="J250" s="12" t="n">
        <x:f>H250*157.1/G250</x:f>
        <x:v>13816.205849095653</x:v>
      </x:c>
      <x:c r="K250" s="12" t="n">
        <x:f>IF(F250="","",F250*157.1/G250)</x:f>
        <x:v>2096.2368815592204</x:v>
      </x:c>
      <x:c r="L250" s="14" t="n">
        <x:f>D250/D$247</x:f>
        <x:v>0.21502262443438913</x:v>
      </x:c>
      <x:c r="M250" s="14" t="n">
        <x:f>E250/E$247</x:f>
        <x:v>0.14990347023172523</x:v>
      </x:c>
      <x:c r="N250" s="2" t="str">
        <x:v>available</x:v>
      </x:c>
    </x:row>
    <x:row r="251" ht="24" customHeight="1">
      <x:c r="A251" s="2" t="n">
        <x:v>2018</x:v>
      </x:c>
      <x:c r="B251" s="2" t="str">
        <x:v>Nova Scotia</x:v>
      </x:c>
      <x:c r="C251" s="2" t="str">
        <x:v>$60,000 to $79,999</x:v>
      </x:c>
      <x:c r="D251" s="10" t="n">
        <x:v>7630</x:v>
      </x:c>
      <x:c r="E251" s="10" t="n">
        <x:v>101220000</x:v>
      </x:c>
      <x:c r="F251" s="10" t="n">
        <x:v>2140</x:v>
      </x:c>
      <x:c r="G251" s="11" t="n">
        <x:v>133.4</x:v>
      </x:c>
      <x:c r="H251" s="12" t="n">
        <x:f>E251/D251</x:f>
        <x:v>13266.055045871559</x:v>
      </x:c>
      <x:c r="I251" s="12" t="n">
        <x:f>E251*157.1/G251</x:f>
        <x:v>119202863.56821589</x:v>
      </x:c>
      <x:c r="J251" s="12" t="n">
        <x:f>H251*157.1/G251</x:f>
        <x:v>15622.917898848738</x:v>
      </x:c>
      <x:c r="K251" s="12" t="n">
        <x:f>IF(F251="","",F251*157.1/G251)</x:f>
        <x:v>2520.1949025487256</x:v>
      </x:c>
      <x:c r="L251" s="14" t="n">
        <x:f>D251/D$247</x:f>
        <x:v>0.1380995475113122</x:v>
      </x:c>
      <x:c r="M251" s="14" t="n">
        <x:f>E251/E$247</x:f>
        <x:v>0.1088662188832662</x:v>
      </x:c>
      <x:c r="N251" s="2" t="str">
        <x:v>available</x:v>
      </x:c>
    </x:row>
    <x:row r="252" ht="24" customHeight="1">
      <x:c r="A252" s="2" t="n">
        <x:v>2018</x:v>
      </x:c>
      <x:c r="B252" s="2" t="str">
        <x:v>Nova Scotia</x:v>
      </x:c>
      <x:c r="C252" s="2" t="str">
        <x:v>$80,000 to $99,999</x:v>
      </x:c>
      <x:c r="D252" s="10" t="n">
        <x:v>4640</x:v>
      </x:c>
      <x:c r="E252" s="10" t="n">
        <x:v>71975000</x:v>
      </x:c>
      <x:c r="F252" s="10" t="n">
        <x:v>2240</x:v>
      </x:c>
      <x:c r="G252" s="11" t="n">
        <x:v>133.4</x:v>
      </x:c>
      <x:c r="H252" s="12" t="n">
        <x:f>E252/D252</x:f>
        <x:v>15511.853448275862</x:v>
      </x:c>
      <x:c r="I252" s="12" t="n">
        <x:f>E252*157.1/G252</x:f>
        <x:v>84762162.66866566</x:v>
      </x:c>
      <x:c r="J252" s="12" t="n">
        <x:f>H252*157.1/G252</x:f>
        <x:v>18267.707471695183</x:v>
      </x:c>
      <x:c r="K252" s="12" t="n">
        <x:f>IF(F252="","",F252*157.1/G252)</x:f>
        <x:v>2637.961019490255</x:v>
      </x:c>
      <x:c r="L252" s="14" t="n">
        <x:f>D252/D$247</x:f>
        <x:v>0.08398190045248868</x:v>
      </x:c>
      <x:c r="M252" s="14" t="n">
        <x:f>E252/E$247</x:f>
        <x:v>0.07741203422370169</x:v>
      </x:c>
      <x:c r="N252" s="2" t="str">
        <x:v>available</x:v>
      </x:c>
    </x:row>
    <x:row r="253" ht="24" customHeight="1">
      <x:c r="A253" s="2" t="n">
        <x:v>2018</x:v>
      </x:c>
      <x:c r="B253" s="2" t="str">
        <x:v>Nova Scotia</x:v>
      </x:c>
      <x:c r="C253" s="2" t="str">
        <x:v>less than $20,000</x:v>
      </x:c>
      <x:c r="D253" s="10" t="n">
        <x:v>8420</x:v>
      </x:c>
      <x:c r="E253" s="10" t="n">
        <x:v>128105000</x:v>
      </x:c>
      <x:c r="F253" s="10" t="n">
        <x:v>1740</x:v>
      </x:c>
      <x:c r="G253" s="11" t="n">
        <x:v>133.4</x:v>
      </x:c>
      <x:c r="H253" s="12" t="n">
        <x:f>E253/D253</x:f>
        <x:v>15214.37054631829</x:v>
      </x:c>
      <x:c r="I253" s="12" t="n">
        <x:f>E253*157.1/G253</x:f>
        <x:v>150864284.107946</x:v>
      </x:c>
      <x:c r="J253" s="12" t="n">
        <x:f>H253*157.1/G253</x:f>
        <x:v>17917.37340949478</x:v>
      </x:c>
      <x:c r="K253" s="12" t="n">
        <x:f>IF(F253="","",F253*157.1/G253)</x:f>
        <x:v>2049.1304347826085</x:v>
      </x:c>
      <x:c r="L253" s="14" t="n">
        <x:f>D253/D$247</x:f>
        <x:v>0.15239819004524888</x:v>
      </x:c>
      <x:c r="M253" s="14" t="n">
        <x:f>E253/E$247</x:f>
        <x:v>0.1377821277419563</x:v>
      </x:c>
      <x:c r="N253" s="2" t="str">
        <x:v>available</x:v>
      </x:c>
    </x:row>
    <x:row r="254" ht="24" customHeight="1">
      <x:c r="A254" s="2" t="n">
        <x:v>2018</x:v>
      </x:c>
      <x:c r="B254" s="2" t="str">
        <x:v>Nunavut</x:v>
      </x:c>
      <x:c r="C254" s="2" t="str">
        <x:v>All income groups</x:v>
      </x:c>
      <x:c r="D254" s="10" t="n">
        <x:v>440</x:v>
      </x:c>
      <x:c r="E254" s="10" t="n">
        <x:v>5745000</x:v>
      </x:c>
      <x:c r="F254" s="10" t="n">
        <x:v>580</x:v>
      </x:c>
      <x:c r="G254" s="11" t="n">
        <x:v>133.4</x:v>
      </x:c>
      <x:c r="H254" s="12" t="n">
        <x:f>E254/D254</x:f>
        <x:v>13056.818181818182</x:v>
      </x:c>
      <x:c r="I254" s="12" t="n">
        <x:f>E254*157.1/G254</x:f>
        <x:v>6765663.418290854</x:v>
      </x:c>
      <x:c r="J254" s="12" t="n">
        <x:f>H254*157.1/G254</x:f>
        <x:v>15376.50776884285</x:v>
      </x:c>
      <x:c r="K254" s="12" t="n">
        <x:f>IF(F254="","",F254*157.1/G254)</x:f>
        <x:v>683.0434782608695</x:v>
      </x:c>
      <x:c r="L254" s="14" t="n">
        <x:f>D254/D$254</x:f>
        <x:v>1</x:v>
      </x:c>
      <x:c r="M254" s="14" t="n">
        <x:f>E254/E$254</x:f>
        <x:v>1</x:v>
      </x:c>
      <x:c r="N254" s="2" t="str">
        <x:v>available</x:v>
      </x:c>
    </x:row>
    <x:row r="255" ht="24" customHeight="1">
      <x:c r="A255" s="2" t="n">
        <x:v>2018</x:v>
      </x:c>
      <x:c r="B255" s="2" t="str">
        <x:v>Nunavut</x:v>
      </x:c>
      <x:c r="C255" s="2" t="str">
        <x:v>$100,000 and over</x:v>
      </x:c>
      <x:c r="D255" s="10" t="n">
        <x:v>230</x:v>
      </x:c>
      <x:c r="E255" s="10" t="n">
        <x:v>4170000</x:v>
      </x:c>
      <x:c r="F255" s="10" t="n">
        <x:v>1650</x:v>
      </x:c>
      <x:c r="G255" s="11" t="n">
        <x:v>133.4</x:v>
      </x:c>
      <x:c r="H255" s="12" t="n">
        <x:f>E255/D255</x:f>
        <x:v>18130.434782608696</x:v>
      </x:c>
      <x:c r="I255" s="12" t="n">
        <x:f>E255*157.1/G255</x:f>
        <x:v>4910847.076461769</x:v>
      </x:c>
      <x:c r="J255" s="12" t="n">
        <x:f>H255*157.1/G255</x:f>
        <x:v>21351.50902809465</x:v>
      </x:c>
      <x:c r="K255" s="12" t="n">
        <x:f>IF(F255="","",F255*157.1/G255)</x:f>
        <x:v>1943.1409295352323</x:v>
      </x:c>
      <x:c r="L255" s="14" t="n">
        <x:f>D255/D$254</x:f>
        <x:v>0.5227272727272727</x:v>
      </x:c>
      <x:c r="M255" s="14" t="n">
        <x:f>E255/E$254</x:f>
        <x:v>0.7258485639686684</x:v>
      </x:c>
      <x:c r="N255" s="2" t="str">
        <x:v>available</x:v>
      </x:c>
    </x:row>
    <x:row r="256" ht="24" customHeight="1">
      <x:c r="A256" s="2" t="n">
        <x:v>2018</x:v>
      </x:c>
      <x:c r="B256" s="2" t="str">
        <x:v>Nunavut</x:v>
      </x:c>
      <x:c r="C256" s="2" t="str">
        <x:v>$20,000 to $39,999</x:v>
      </x:c>
      <x:c r="D256" s="10" t="n">
        <x:v>50</x:v>
      </x:c>
      <x:c r="E256" s="10" t="n">
        <x:v>165000</x:v>
      </x:c>
      <x:c r="F256" s="10" t="n">
        <x:v>60</x:v>
      </x:c>
      <x:c r="G256" s="11" t="n">
        <x:v>133.4</x:v>
      </x:c>
      <x:c r="H256" s="12" t="n">
        <x:f>E256/D256</x:f>
        <x:v>3300</x:v>
      </x:c>
      <x:c r="I256" s="12" t="n">
        <x:f>E256*157.1/G256</x:f>
        <x:v>194314.09295352324</x:v>
      </x:c>
      <x:c r="J256" s="12" t="n">
        <x:f>H256*157.1/G256</x:f>
        <x:v>3886.2818590704646</x:v>
      </x:c>
      <x:c r="K256" s="12" t="n">
        <x:f>IF(F256="","",F256*157.1/G256)</x:f>
        <x:v>70.65967016491754</x:v>
      </x:c>
      <x:c r="L256" s="14" t="n">
        <x:f>D256/D$254</x:f>
        <x:v>0.11363636363636363</x:v>
      </x:c>
      <x:c r="M256" s="14" t="n">
        <x:f>E256/E$254</x:f>
        <x:v>0.028720626631853787</x:v>
      </x:c>
      <x:c r="N256" s="2" t="str">
        <x:v>available</x:v>
      </x:c>
    </x:row>
    <x:row r="257" ht="24" customHeight="1">
      <x:c r="A257" s="2" t="n">
        <x:v>2018</x:v>
      </x:c>
      <x:c r="B257" s="2" t="str">
        <x:v>Nunavut</x:v>
      </x:c>
      <x:c r="C257" s="2" t="str">
        <x:v>$40,000 to $59,999</x:v>
      </x:c>
      <x:c r="D257" s="10" t="n">
        <x:v>40</x:v>
      </x:c>
      <x:c r="E257" s="10" t="n">
        <x:v>760000</x:v>
      </x:c>
      <x:c r="F257" s="10" t="n">
        <x:v>130</x:v>
      </x:c>
      <x:c r="G257" s="11" t="n">
        <x:v>133.4</x:v>
      </x:c>
      <x:c r="H257" s="12" t="n">
        <x:f>E257/D257</x:f>
        <x:v>19000</x:v>
      </x:c>
      <x:c r="I257" s="12" t="n">
        <x:f>E257*157.1/G257</x:f>
        <x:v>895022.4887556222</x:v>
      </x:c>
      <x:c r="J257" s="12" t="n">
        <x:f>H257*157.1/G257</x:f>
        <x:v>22375.562218890555</x:v>
      </x:c>
      <x:c r="K257" s="12" t="n">
        <x:f>IF(F257="","",F257*157.1/G257)</x:f>
        <x:v>153.095952023988</x:v>
      </x:c>
      <x:c r="L257" s="14" t="n">
        <x:f>D257/D$254</x:f>
        <x:v>0.09090909090909091</x:v>
      </x:c>
      <x:c r="M257" s="14" t="n">
        <x:f>E257/E$254</x:f>
        <x:v>0.13228894691035684</x:v>
      </x:c>
      <x:c r="N257" s="2" t="str">
        <x:v>available</x:v>
      </x:c>
    </x:row>
    <x:row r="258" ht="24" customHeight="1">
      <x:c r="A258" s="2" t="n">
        <x:v>2018</x:v>
      </x:c>
      <x:c r="B258" s="2" t="str">
        <x:v>Nunavut</x:v>
      </x:c>
      <x:c r="C258" s="2" t="str">
        <x:v>$60,000 to $79,999</x:v>
      </x:c>
      <x:c r="D258" s="10" t="n">
        <x:v>30</x:v>
      </x:c>
      <x:c r="E258" s="10" t="n">
        <x:v>40000</x:v>
      </x:c>
      <x:c r="F258" s="10" t="n">
        <x:v>40</x:v>
      </x:c>
      <x:c r="G258" s="11" t="n">
        <x:v>133.4</x:v>
      </x:c>
      <x:c r="H258" s="12" t="n">
        <x:f>E258/D258</x:f>
        <x:v>1333.3333333333333</x:v>
      </x:c>
      <x:c r="I258" s="12" t="n">
        <x:f>E258*157.1/G258</x:f>
        <x:v>47106.446776611694</x:v>
      </x:c>
      <x:c r="J258" s="12" t="n">
        <x:f>H258*157.1/G258</x:f>
        <x:v>1570.214892553723</x:v>
      </x:c>
      <x:c r="K258" s="12" t="n">
        <x:f>IF(F258="","",F258*157.1/G258)</x:f>
        <x:v>47.10644677661169</x:v>
      </x:c>
      <x:c r="L258" s="14" t="n">
        <x:f>D258/D$254</x:f>
        <x:v>0.06818181818181818</x:v>
      </x:c>
      <x:c r="M258" s="14" t="n">
        <x:f>E258/E$254</x:f>
        <x:v>0.006962576153176675</x:v>
      </x:c>
      <x:c r="N258" s="2" t="str">
        <x:v>available</x:v>
      </x:c>
    </x:row>
    <x:row r="259" ht="24" customHeight="1">
      <x:c r="A259" s="2" t="n">
        <x:v>2018</x:v>
      </x:c>
      <x:c r="B259" s="2" t="str">
        <x:v>Nunavut</x:v>
      </x:c>
      <x:c r="C259" s="2" t="str">
        <x:v>$80,000 to $99,999</x:v>
      </x:c>
      <x:c r="D259" s="10" t="n">
        <x:v>50</x:v>
      </x:c>
      <x:c r="E259" s="10" t="n">
        <x:v>500000</x:v>
      </x:c>
      <x:c r="F259" s="10" t="n">
        <x:v>510</x:v>
      </x:c>
      <x:c r="G259" s="11" t="n">
        <x:v>133.4</x:v>
      </x:c>
      <x:c r="H259" s="12" t="n">
        <x:f>E259/D259</x:f>
        <x:v>10000</x:v>
      </x:c>
      <x:c r="I259" s="12" t="n">
        <x:f>E259*157.1/G259</x:f>
        <x:v>588830.5847076462</x:v>
      </x:c>
      <x:c r="J259" s="12" t="n">
        <x:f>H259*157.1/G259</x:f>
        <x:v>11776.611694152924</x:v>
      </x:c>
      <x:c r="K259" s="12" t="n">
        <x:f>IF(F259="","",F259*157.1/G259)</x:f>
        <x:v>600.6071964017991</x:v>
      </x:c>
      <x:c r="L259" s="14" t="n">
        <x:f>D259/D$254</x:f>
        <x:v>0.11363636363636363</x:v>
      </x:c>
      <x:c r="M259" s="14" t="n">
        <x:f>E259/E$254</x:f>
        <x:v>0.08703220191470844</x:v>
      </x:c>
      <x:c r="N259" s="2" t="str">
        <x:v>available</x:v>
      </x:c>
    </x:row>
    <x:row r="260" ht="24" customHeight="1">
      <x:c r="A260" s="2" t="n">
        <x:v>2018</x:v>
      </x:c>
      <x:c r="B260" s="2" t="str">
        <x:v>Nunavut</x:v>
      </x:c>
      <x:c r="C260" s="2" t="str">
        <x:v>less than $20,000</x:v>
      </x:c>
      <x:c r="D260" s="10" t="n">
        <x:v>30</x:v>
      </x:c>
      <x:c r="E260" s="10" t="n">
        <x:v>115000</x:v>
      </x:c>
      <x:c r="F260" s="10" t="n">
        <x:v>20</x:v>
      </x:c>
      <x:c r="G260" s="11" t="n">
        <x:v>133.4</x:v>
      </x:c>
      <x:c r="H260" s="12" t="n">
        <x:f>E260/D260</x:f>
        <x:v>3833.3333333333335</x:v>
      </x:c>
      <x:c r="I260" s="12" t="n">
        <x:f>E260*157.1/G260</x:f>
        <x:v>135431.0344827586</x:v>
      </x:c>
      <x:c r="J260" s="12" t="n">
        <x:f>H260*157.1/G260</x:f>
        <x:v>4514.3678160919535</x:v>
      </x:c>
      <x:c r="K260" s="12" t="n">
        <x:f>IF(F260="","",F260*157.1/G260)</x:f>
        <x:v>23.553223388305845</x:v>
      </x:c>
      <x:c r="L260" s="14" t="n">
        <x:f>D260/D$254</x:f>
        <x:v>0.06818181818181818</x:v>
      </x:c>
      <x:c r="M260" s="14" t="n">
        <x:f>E260/E$254</x:f>
        <x:v>0.020017406440382943</x:v>
      </x:c>
      <x:c r="N260" s="2" t="str">
        <x:v>available</x:v>
      </x:c>
    </x:row>
    <x:row r="261" ht="24" customHeight="1">
      <x:c r="A261" s="2" t="n">
        <x:v>2018</x:v>
      </x:c>
      <x:c r="B261" s="2" t="str">
        <x:v>Ontario</x:v>
      </x:c>
      <x:c r="C261" s="2" t="str">
        <x:v>All income groups</x:v>
      </x:c>
      <x:c r="D261" s="10" t="n">
        <x:v>1231300</x:v>
      </x:c>
      <x:c r="E261" s="10" t="n">
        <x:v>27285315000</x:v>
      </x:c>
      <x:c r="F261" s="10" t="n">
        <x:v>2170</x:v>
      </x:c>
      <x:c r="G261" s="11" t="n">
        <x:v>133.4</x:v>
      </x:c>
      <x:c r="H261" s="12" t="n">
        <x:f>E261/D261</x:f>
        <x:v>22159.762040120197</x:v>
      </x:c>
      <x:c r="I261" s="12" t="n">
        <x:f>E261*157.1/G261</x:f>
        <x:v>32132855970.764618</x:v>
      </x:c>
      <x:c r="J261" s="12" t="n">
        <x:f>H261*157.1/G261</x:f>
        <x:v>26096.691278132555</x:v>
      </x:c>
      <x:c r="K261" s="12" t="n">
        <x:f>IF(F261="","",F261*157.1/G261)</x:f>
        <x:v>2555.5247376311845</x:v>
      </x:c>
      <x:c r="L261" s="14" t="n">
        <x:f>D261/D$261</x:f>
        <x:v>1</x:v>
      </x:c>
      <x:c r="M261" s="14" t="n">
        <x:f>E261/E$261</x:f>
        <x:v>1</x:v>
      </x:c>
      <x:c r="N261" s="2" t="str">
        <x:v>available</x:v>
      </x:c>
    </x:row>
    <x:row r="262" ht="24" customHeight="1">
      <x:c r="A262" s="2" t="n">
        <x:v>2018</x:v>
      </x:c>
      <x:c r="B262" s="2" t="str">
        <x:v>Ontario</x:v>
      </x:c>
      <x:c r="C262" s="2" t="str">
        <x:v>$100,000 and over</x:v>
      </x:c>
      <x:c r="D262" s="10" t="n">
        <x:v>267800</x:v>
      </x:c>
      <x:c r="E262" s="10" t="n">
        <x:v>12837165000</x:v>
      </x:c>
      <x:c r="F262" s="10" t="n">
        <x:v>3390</x:v>
      </x:c>
      <x:c r="G262" s="11" t="n">
        <x:v>133.4</x:v>
      </x:c>
      <x:c r="H262" s="12" t="n">
        <x:f>E262/D262</x:f>
        <x:v>47935.64227035101</x:v>
      </x:c>
      <x:c r="I262" s="12" t="n">
        <x:f>E262*157.1/G262</x:f>
        <x:v>15117830745.87706</x:v>
      </x:c>
      <x:c r="J262" s="12" t="n">
        <x:f>H262*157.1/G262</x:f>
        <x:v>56451.94453277469</x:v>
      </x:c>
      <x:c r="K262" s="12" t="n">
        <x:f>IF(F262="","",F262*157.1/G262)</x:f>
        <x:v>3992.271364317841</x:v>
      </x:c>
      <x:c r="L262" s="14" t="n">
        <x:f>D262/D$261</x:f>
        <x:v>0.2174937058393568</x:v>
      </x:c>
      <x:c r="M262" s="14" t="n">
        <x:f>E262/E$261</x:f>
        <x:v>0.47047890046349106</x:v>
      </x:c>
      <x:c r="N262" s="2" t="str">
        <x:v>available</x:v>
      </x:c>
    </x:row>
    <x:row r="263" ht="24" customHeight="1">
      <x:c r="A263" s="2" t="n">
        <x:v>2018</x:v>
      </x:c>
      <x:c r="B263" s="2" t="str">
        <x:v>Ontario</x:v>
      </x:c>
      <x:c r="C263" s="2" t="str">
        <x:v>$20,000 to $39,999</x:v>
      </x:c>
      <x:c r="D263" s="10" t="n">
        <x:v>267460</x:v>
      </x:c>
      <x:c r="E263" s="10" t="n">
        <x:v>3168175000</x:v>
      </x:c>
      <x:c r="F263" s="10" t="n">
        <x:v>1920</x:v>
      </x:c>
      <x:c r="G263" s="11" t="n">
        <x:v>133.4</x:v>
      </x:c>
      <x:c r="H263" s="12" t="n">
        <x:f>E263/D263</x:f>
        <x:v>11845.416136992448</x:v>
      </x:c>
      <x:c r="I263" s="12" t="n">
        <x:f>E263*157.1/G263</x:f>
        <x:v>3731036675.412294</x:v>
      </x:c>
      <x:c r="J263" s="12" t="n">
        <x:f>H263*157.1/G263</x:f>
        <x:v>13949.886620101299</x:v>
      </x:c>
      <x:c r="K263" s="12" t="n">
        <x:f>IF(F263="","",F263*157.1/G263)</x:f>
        <x:v>2261.1094452773614</x:v>
      </x:c>
      <x:c r="L263" s="14" t="n">
        <x:f>D263/D$261</x:f>
        <x:v>0.2172175749208154</x:v>
      </x:c>
      <x:c r="M263" s="14" t="n">
        <x:f>E263/E$261</x:f>
        <x:v>0.11611282479238375</x:v>
      </x:c>
      <x:c r="N263" s="2" t="str">
        <x:v>available</x:v>
      </x:c>
    </x:row>
    <x:row r="264" ht="24" customHeight="1">
      <x:c r="A264" s="2" t="n">
        <x:v>2018</x:v>
      </x:c>
      <x:c r="B264" s="2" t="str">
        <x:v>Ontario</x:v>
      </x:c>
      <x:c r="C264" s="2" t="str">
        <x:v>$40,000 to $59,999</x:v>
      </x:c>
      <x:c r="D264" s="10" t="n">
        <x:v>229710</x:v>
      </x:c>
      <x:c r="E264" s="10" t="n">
        <x:v>2977860000</x:v>
      </x:c>
      <x:c r="F264" s="10" t="n">
        <x:v>1960</x:v>
      </x:c>
      <x:c r="G264" s="11" t="n">
        <x:v>133.4</x:v>
      </x:c>
      <x:c r="H264" s="12" t="n">
        <x:f>E264/D264</x:f>
        <x:v>12963.562753036438</x:v>
      </x:c>
      <x:c r="I264" s="12" t="n">
        <x:f>E264*157.1/G264</x:f>
        <x:v>3506910089.9550223</x:v>
      </x:c>
      <x:c r="J264" s="12" t="n">
        <x:f>H264*157.1/G264</x:f>
        <x:v>15266.684471529417</x:v>
      </x:c>
      <x:c r="K264" s="12" t="n">
        <x:f>IF(F264="","",F264*157.1/G264)</x:f>
        <x:v>2308.2158920539728</x:v>
      </x:c>
      <x:c r="L264" s="14" t="n">
        <x:f>D264/D$261</x:f>
        <x:v>0.18655892146511815</x:v>
      </x:c>
      <x:c r="M264" s="14" t="n">
        <x:f>E264/E$261</x:f>
        <x:v>0.10913782743574703</x:v>
      </x:c>
      <x:c r="N264" s="2" t="str">
        <x:v>available</x:v>
      </x:c>
    </x:row>
    <x:row r="265" ht="24" customHeight="1">
      <x:c r="A265" s="2" t="n">
        <x:v>2018</x:v>
      </x:c>
      <x:c r="B265" s="2" t="str">
        <x:v>Ontario</x:v>
      </x:c>
      <x:c r="C265" s="2" t="str">
        <x:v>$60,000 to $79,999</x:v>
      </x:c>
      <x:c r="D265" s="10" t="n">
        <x:v>172330</x:v>
      </x:c>
      <x:c r="E265" s="10" t="n">
        <x:v>2523315000</x:v>
      </x:c>
      <x:c r="F265" s="10" t="n">
        <x:v>2090</x:v>
      </x:c>
      <x:c r="G265" s="11" t="n">
        <x:v>133.4</x:v>
      </x:c>
      <x:c r="H265" s="12" t="n">
        <x:f>E265/D265</x:f>
        <x:v>14642.34317878489</x:v>
      </x:c>
      <x:c r="I265" s="12" t="n">
        <x:f>E265*157.1/G265</x:f>
        <x:v>2971610093.7031484</x:v>
      </x:c>
      <x:c r="J265" s="12" t="n">
        <x:f>H265*157.1/G265</x:f>
        <x:v>17243.71899090784</x:v>
      </x:c>
      <x:c r="K265" s="12" t="n">
        <x:f>IF(F265="","",F265*157.1/G265)</x:f>
        <x:v>2461.311844077961</x:v>
      </x:c>
      <x:c r="L265" s="14" t="n">
        <x:f>D265/D$261</x:f>
        <x:v>0.13995776821245837</x:v>
      </x:c>
      <x:c r="M265" s="14" t="n">
        <x:f>E265/E$261</x:f>
        <x:v>0.09247886637922267</x:v>
      </x:c>
      <x:c r="N265" s="2" t="str">
        <x:v>available</x:v>
      </x:c>
    </x:row>
    <x:row r="266" ht="24" customHeight="1">
      <x:c r="A266" s="2" t="n">
        <x:v>2018</x:v>
      </x:c>
      <x:c r="B266" s="2" t="str">
        <x:v>Ontario</x:v>
      </x:c>
      <x:c r="C266" s="2" t="str">
        <x:v>$80,000 to $99,999</x:v>
      </x:c>
      <x:c r="D266" s="10" t="n">
        <x:v>118450</x:v>
      </x:c>
      <x:c r="E266" s="10" t="n">
        <x:v>2366715000</x:v>
      </x:c>
      <x:c r="F266" s="10" t="n">
        <x:v>2100</x:v>
      </x:c>
      <x:c r="G266" s="11" t="n">
        <x:v>133.4</x:v>
      </x:c>
      <x:c r="H266" s="12" t="n">
        <x:f>E266/D266</x:f>
        <x:v>19980.709159983115</x:v>
      </x:c>
      <x:c r="I266" s="12" t="n">
        <x:f>E266*157.1/G266</x:f>
        <x:v>2787188354.5727134</x:v>
      </x:c>
      <x:c r="J266" s="12" t="n">
        <x:f>H266*157.1/G266</x:f>
        <x:v>23530.50531509256</x:v>
      </x:c>
      <x:c r="K266" s="12" t="n">
        <x:f>IF(F266="","",F266*157.1/G266)</x:f>
        <x:v>2473.088455772114</x:v>
      </x:c>
      <x:c r="L266" s="14" t="n">
        <x:f>D266/D$261</x:f>
        <x:v>0.09619913912125395</x:v>
      </x:c>
      <x:c r="M266" s="14" t="n">
        <x:f>E266/E$261</x:f>
        <x:v>0.0867395153766779</x:v>
      </x:c>
      <x:c r="N266" s="2" t="str">
        <x:v>available</x:v>
      </x:c>
    </x:row>
    <x:row r="267" ht="24" customHeight="1">
      <x:c r="A267" s="2" t="n">
        <x:v>2018</x:v>
      </x:c>
      <x:c r="B267" s="2" t="str">
        <x:v>Ontario</x:v>
      </x:c>
      <x:c r="C267" s="2" t="str">
        <x:v>less than $20,000</x:v>
      </x:c>
      <x:c r="D267" s="10" t="n">
        <x:v>175550</x:v>
      </x:c>
      <x:c r="E267" s="10" t="n">
        <x:v>3412090000</x:v>
      </x:c>
      <x:c r="F267" s="10" t="n">
        <x:v>1840</x:v>
      </x:c>
      <x:c r="G267" s="11" t="n">
        <x:v>133.4</x:v>
      </x:c>
      <x:c r="H267" s="12" t="n">
        <x:f>E267/D267</x:f>
        <x:v>19436.57077755625</x:v>
      </x:c>
      <x:c r="I267" s="12" t="n">
        <x:f>E267*157.1/G267</x:f>
        <x:v>4018285899.550225</x:v>
      </x:c>
      <x:c r="J267" s="12" t="n">
        <x:f>H267*157.1/G267</x:f>
        <x:v>22889.694671319994</x:v>
      </x:c>
      <x:c r="K267" s="12" t="n">
        <x:f>IF(F267="","",F267*157.1/G267)</x:f>
        <x:v>2166.8965517241377</x:v>
      </x:c>
      <x:c r="L267" s="14" t="n">
        <x:f>D267/D$261</x:f>
        <x:v>0.14257289044099733</x:v>
      </x:c>
      <x:c r="M267" s="14" t="n">
        <x:f>E267/E$261</x:f>
        <x:v>0.12505224880123245</x:v>
      </x:c>
      <x:c r="N267" s="2" t="str">
        <x:v>available</x:v>
      </x:c>
    </x:row>
    <x:row r="268" ht="24" customHeight="1">
      <x:c r="A268" s="2" t="n">
        <x:v>2018</x:v>
      </x:c>
      <x:c r="B268" s="2" t="str">
        <x:v>Prince Edward Island</x:v>
      </x:c>
      <x:c r="C268" s="2" t="str">
        <x:v>All income groups</x:v>
      </x:c>
      <x:c r="D268" s="10" t="n">
        <x:v>8800</x:v>
      </x:c>
      <x:c r="E268" s="10" t="n">
        <x:v>207120000</x:v>
      </x:c>
      <x:c r="F268" s="10" t="n">
        <x:v>2240</x:v>
      </x:c>
      <x:c r="G268" s="11" t="n">
        <x:v>133.4</x:v>
      </x:c>
      <x:c r="H268" s="12" t="n">
        <x:f>E268/D268</x:f>
        <x:v>23536.363636363636</x:v>
      </x:c>
      <x:c r="I268" s="12" t="n">
        <x:f>E268*157.1/G268</x:f>
        <x:v>243917181.40929535</x:v>
      </x:c>
      <x:c r="J268" s="12" t="n">
        <x:f>H268*157.1/G268</x:f>
        <x:v>27717.86152378356</x:v>
      </x:c>
      <x:c r="K268" s="12" t="n">
        <x:f>IF(F268="","",F268*157.1/G268)</x:f>
        <x:v>2637.961019490255</x:v>
      </x:c>
      <x:c r="L268" s="14" t="n">
        <x:f>D268/D$268</x:f>
        <x:v>1</x:v>
      </x:c>
      <x:c r="M268" s="14" t="n">
        <x:f>E268/E$268</x:f>
        <x:v>1</x:v>
      </x:c>
      <x:c r="N268" s="2" t="str">
        <x:v>available</x:v>
      </x:c>
    </x:row>
    <x:row r="269" ht="24" customHeight="1">
      <x:c r="A269" s="2" t="n">
        <x:v>2018</x:v>
      </x:c>
      <x:c r="B269" s="2" t="str">
        <x:v>Prince Edward Island</x:v>
      </x:c>
      <x:c r="C269" s="2" t="str">
        <x:v>$100,000 and over</x:v>
      </x:c>
      <x:c r="D269" s="10" t="n">
        <x:v>1090</x:v>
      </x:c>
      <x:c r="E269" s="10" t="n">
        <x:v>69605000</x:v>
      </x:c>
      <x:c r="F269" s="10" t="n">
        <x:v>4150</x:v>
      </x:c>
      <x:c r="G269" s="11" t="n">
        <x:v>133.4</x:v>
      </x:c>
      <x:c r="H269" s="12" t="n">
        <x:f>E269/D269</x:f>
        <x:v>63857.79816513762</x:v>
      </x:c>
      <x:c r="I269" s="12" t="n">
        <x:f>E269*157.1/G269</x:f>
        <x:v>81971105.69715142</x:v>
      </x:c>
      <x:c r="J269" s="12" t="n">
        <x:f>H269*157.1/G269</x:f>
        <x:v>75202.84926344168</x:v>
      </x:c>
      <x:c r="K269" s="12" t="n">
        <x:f>IF(F269="","",F269*157.1/G269)</x:f>
        <x:v>4887.293853073463</x:v>
      </x:c>
      <x:c r="L269" s="14" t="n">
        <x:f>D269/D$268</x:f>
        <x:v>0.12386363636363637</x:v>
      </x:c>
      <x:c r="M269" s="14" t="n">
        <x:f>E269/E$268</x:f>
        <x:v>0.3360612205484743</x:v>
      </x:c>
      <x:c r="N269" s="2" t="str">
        <x:v>available</x:v>
      </x:c>
    </x:row>
    <x:row r="270" ht="24" customHeight="1">
      <x:c r="A270" s="2" t="n">
        <x:v>2018</x:v>
      </x:c>
      <x:c r="B270" s="2" t="str">
        <x:v>Prince Edward Island</x:v>
      </x:c>
      <x:c r="C270" s="2" t="str">
        <x:v>$20,000 to $39,999</x:v>
      </x:c>
      <x:c r="D270" s="10" t="n">
        <x:v>2320</x:v>
      </x:c>
      <x:c r="E270" s="10" t="n">
        <x:v>34890000</x:v>
      </x:c>
      <x:c r="F270" s="10" t="n">
        <x:v>1900</x:v>
      </x:c>
      <x:c r="G270" s="11" t="n">
        <x:v>133.4</x:v>
      </x:c>
      <x:c r="H270" s="12" t="n">
        <x:f>E270/D270</x:f>
        <x:v>15038.793103448275</x:v>
      </x:c>
      <x:c r="I270" s="12" t="n">
        <x:f>E270*157.1/G270</x:f>
        <x:v>41088598.20089955</x:v>
      </x:c>
      <x:c r="J270" s="12" t="n">
        <x:f>H270*157.1/G270</x:f>
        <x:v>17710.602672801528</x:v>
      </x:c>
      <x:c r="K270" s="12" t="n">
        <x:f>IF(F270="","",F270*157.1/G270)</x:f>
        <x:v>2237.5562218890555</x:v>
      </x:c>
      <x:c r="L270" s="14" t="n">
        <x:f>D270/D$268</x:f>
        <x:v>0.2636363636363636</x:v>
      </x:c>
      <x:c r="M270" s="14" t="n">
        <x:f>E270/E$268</x:f>
        <x:v>0.16845307068366164</x:v>
      </x:c>
      <x:c r="N270" s="2" t="str">
        <x:v>available</x:v>
      </x:c>
    </x:row>
    <x:row r="271" ht="24" customHeight="1">
      <x:c r="A271" s="2" t="n">
        <x:v>2018</x:v>
      </x:c>
      <x:c r="B271" s="2" t="str">
        <x:v>Prince Edward Island</x:v>
      </x:c>
      <x:c r="C271" s="2" t="str">
        <x:v>$40,000 to $59,999</x:v>
      </x:c>
      <x:c r="D271" s="10" t="n">
        <x:v>1950</x:v>
      </x:c>
      <x:c r="E271" s="10" t="n">
        <x:v>30745000</x:v>
      </x:c>
      <x:c r="F271" s="10" t="n">
        <x:v>1960</x:v>
      </x:c>
      <x:c r="G271" s="11" t="n">
        <x:v>133.4</x:v>
      </x:c>
      <x:c r="H271" s="12" t="n">
        <x:f>E271/D271</x:f>
        <x:v>15766.666666666666</x:v>
      </x:c>
      <x:c r="I271" s="12" t="n">
        <x:f>E271*157.1/G271</x:f>
        <x:v>36207192.653673165</x:v>
      </x:c>
      <x:c r="J271" s="12" t="n">
        <x:f>H271*157.1/G271</x:f>
        <x:v>18567.791104447773</x:v>
      </x:c>
      <x:c r="K271" s="12" t="n">
        <x:f>IF(F271="","",F271*157.1/G271)</x:f>
        <x:v>2308.2158920539728</x:v>
      </x:c>
      <x:c r="L271" s="14" t="n">
        <x:f>D271/D$268</x:f>
        <x:v>0.2215909090909091</x:v>
      </x:c>
      <x:c r="M271" s="14" t="n">
        <x:f>E271/E$268</x:f>
        <x:v>0.14844051757435303</x:v>
      </x:c>
      <x:c r="N271" s="2" t="str">
        <x:v>available</x:v>
      </x:c>
    </x:row>
    <x:row r="272" ht="24" customHeight="1">
      <x:c r="A272" s="2" t="n">
        <x:v>2018</x:v>
      </x:c>
      <x:c r="B272" s="2" t="str">
        <x:v>Prince Edward Island</x:v>
      </x:c>
      <x:c r="C272" s="2" t="str">
        <x:v>$60,000 to $79,999</x:v>
      </x:c>
      <x:c r="D272" s="10" t="n">
        <x:v>1320</x:v>
      </x:c>
      <x:c r="E272" s="10" t="n">
        <x:v>27505000</x:v>
      </x:c>
      <x:c r="F272" s="10" t="n">
        <x:v>2120</x:v>
      </x:c>
      <x:c r="G272" s="11" t="n">
        <x:v>133.4</x:v>
      </x:c>
      <x:c r="H272" s="12" t="n">
        <x:f>E272/D272</x:f>
        <x:v>20837.121212121212</x:v>
      </x:c>
      <x:c r="I272" s="12" t="n">
        <x:f>E272*157.1/G272</x:f>
        <x:v>32391570.464767616</x:v>
      </x:c>
      <x:c r="J272" s="12" t="n">
        <x:f>H272*157.1/G272</x:f>
        <x:v>24539.06853391486</x:v>
      </x:c>
      <x:c r="K272" s="12" t="n">
        <x:f>IF(F272="","",F272*157.1/G272)</x:f>
        <x:v>2496.6416791604197</x:v>
      </x:c>
      <x:c r="L272" s="14" t="n">
        <x:f>D272/D$268</x:f>
        <x:v>0.15</x:v>
      </x:c>
      <x:c r="M272" s="14" t="n">
        <x:f>E272/E$268</x:f>
        <x:v>0.13279741212823484</x:v>
      </x:c>
      <x:c r="N272" s="2" t="str">
        <x:v>available</x:v>
      </x:c>
    </x:row>
    <x:row r="273" ht="24" customHeight="1">
      <x:c r="A273" s="2" t="n">
        <x:v>2018</x:v>
      </x:c>
      <x:c r="B273" s="2" t="str">
        <x:v>Prince Edward Island</x:v>
      </x:c>
      <x:c r="C273" s="2" t="str">
        <x:v>$80,000 to $99,999</x:v>
      </x:c>
      <x:c r="D273" s="10" t="n">
        <x:v>680</x:v>
      </x:c>
      <x:c r="E273" s="10" t="n">
        <x:v>18510000</x:v>
      </x:c>
      <x:c r="F273" s="10" t="n">
        <x:v>2670</x:v>
      </x:c>
      <x:c r="G273" s="11" t="n">
        <x:v>133.4</x:v>
      </x:c>
      <x:c r="H273" s="12" t="n">
        <x:f>E273/D273</x:f>
        <x:v>27220.58823529412</x:v>
      </x:c>
      <x:c r="I273" s="12" t="n">
        <x:f>E273*157.1/G273</x:f>
        <x:v>21798508.24587706</x:v>
      </x:c>
      <x:c r="J273" s="12" t="n">
        <x:f>H273*157.1/G273</x:f>
        <x:v>32056.629773348617</x:v>
      </x:c>
      <x:c r="K273" s="12" t="n">
        <x:f>IF(F273="","",F273*157.1/G273)</x:f>
        <x:v>3144.3553223388303</x:v>
      </x:c>
      <x:c r="L273" s="14" t="n">
        <x:f>D273/D$268</x:f>
        <x:v>0.07727272727272727</x:v>
      </x:c>
      <x:c r="M273" s="14" t="n">
        <x:f>E273/E$268</x:f>
        <x:v>0.08936848203939746</x:v>
      </x:c>
      <x:c r="N273" s="2" t="str">
        <x:v>available</x:v>
      </x:c>
    </x:row>
    <x:row r="274" ht="24" customHeight="1">
      <x:c r="A274" s="2" t="n">
        <x:v>2018</x:v>
      </x:c>
      <x:c r="B274" s="2" t="str">
        <x:v>Prince Edward Island</x:v>
      </x:c>
      <x:c r="C274" s="2" t="str">
        <x:v>less than $20,000</x:v>
      </x:c>
      <x:c r="D274" s="10" t="n">
        <x:v>1450</x:v>
      </x:c>
      <x:c r="E274" s="10" t="n">
        <x:v>25860000</x:v>
      </x:c>
      <x:c r="F274" s="10" t="n">
        <x:v>2280</x:v>
      </x:c>
      <x:c r="G274" s="11" t="n">
        <x:v>133.4</x:v>
      </x:c>
      <x:c r="H274" s="12" t="n">
        <x:f>E274/D274</x:f>
        <x:v>17834.48275862069</x:v>
      </x:c>
      <x:c r="I274" s="12" t="n">
        <x:f>E274*157.1/G274</x:f>
        <x:v>30454317.84107946</x:v>
      </x:c>
      <x:c r="J274" s="12" t="n">
        <x:f>H274*157.1/G274</x:f>
        <x:v>21002.977821434106</x:v>
      </x:c>
      <x:c r="K274" s="12" t="n">
        <x:f>IF(F274="","",F274*157.1/G274)</x:f>
        <x:v>2685.0674662668666</x:v>
      </x:c>
      <x:c r="L274" s="14" t="n">
        <x:f>D274/D$268</x:f>
        <x:v>0.16477272727272727</x:v>
      </x:c>
      <x:c r="M274" s="14" t="n">
        <x:f>E274/E$268</x:f>
        <x:v>0.12485515643105446</x:v>
      </x:c>
      <x:c r="N274" s="2" t="str">
        <x:v>available</x:v>
      </x:c>
    </x:row>
    <x:row r="275" ht="24" customHeight="1">
      <x:c r="A275" s="2" t="n">
        <x:v>2018</x:v>
      </x:c>
      <x:c r="B275" s="2" t="str">
        <x:v>Quebec</x:v>
      </x:c>
      <x:c r="C275" s="2" t="str">
        <x:v>All income groups</x:v>
      </x:c>
      <x:c r="D275" s="10" t="n">
        <x:v>525870</x:v>
      </x:c>
      <x:c r="E275" s="10" t="n">
        <x:v>11606555000</x:v>
      </x:c>
      <x:c r="F275" s="10" t="n">
        <x:v>1750</x:v>
      </x:c>
      <x:c r="G275" s="11" t="n">
        <x:v>133.4</x:v>
      </x:c>
      <x:c r="H275" s="12" t="n">
        <x:f>E275/D275</x:f>
        <x:v>22071.148763002264</x:v>
      </x:c>
      <x:c r="I275" s="12" t="n">
        <x:f>E275*157.1/G275</x:f>
        <x:v>13668589134.182907</x:v>
      </x:c>
      <x:c r="J275" s="12" t="n">
        <x:f>H275*157.1/G275</x:f>
        <x:v>25992.33486257613</x:v>
      </x:c>
      <x:c r="K275" s="12" t="n">
        <x:f>IF(F275="","",F275*157.1/G275)</x:f>
        <x:v>2060.9070464767615</x:v>
      </x:c>
      <x:c r="L275" s="14" t="n">
        <x:f>D275/D$275</x:f>
        <x:v>1</x:v>
      </x:c>
      <x:c r="M275" s="14" t="n">
        <x:f>E275/E$275</x:f>
        <x:v>1</x:v>
      </x:c>
      <x:c r="N275" s="2" t="str">
        <x:v>available</x:v>
      </x:c>
    </x:row>
    <x:row r="276" ht="24" customHeight="1">
      <x:c r="A276" s="2" t="n">
        <x:v>2018</x:v>
      </x:c>
      <x:c r="B276" s="2" t="str">
        <x:v>Quebec</x:v>
      </x:c>
      <x:c r="C276" s="2" t="str">
        <x:v>$100,000 and over</x:v>
      </x:c>
      <x:c r="D276" s="10" t="n">
        <x:v>101710</x:v>
      </x:c>
      <x:c r="E276" s="10" t="n">
        <x:v>5375375000</x:v>
      </x:c>
      <x:c r="F276" s="10" t="n">
        <x:v>3380</x:v>
      </x:c>
      <x:c r="G276" s="11" t="n">
        <x:v>133.4</x:v>
      </x:c>
      <x:c r="H276" s="12" t="n">
        <x:f>E276/D276</x:f>
        <x:v>52850.014747812405</x:v>
      </x:c>
      <x:c r="I276" s="12" t="n">
        <x:f>E276*157.1/G276</x:f>
        <x:v>6330370408.545727</x:v>
      </x:c>
      <x:c r="J276" s="12" t="n">
        <x:f>H276*157.1/G276</x:f>
        <x:v>62239.4101715242</x:v>
      </x:c>
      <x:c r="K276" s="12" t="n">
        <x:f>IF(F276="","",F276*157.1/G276)</x:f>
        <x:v>3980.494752623688</x:v>
      </x:c>
      <x:c r="L276" s="14" t="n">
        <x:f>D276/D$275</x:f>
        <x:v>0.19341282065909826</x:v>
      </x:c>
      <x:c r="M276" s="14" t="n">
        <x:f>E276/E$275</x:f>
        <x:v>0.46313268665853047</x:v>
      </x:c>
      <x:c r="N276" s="2" t="str">
        <x:v>available</x:v>
      </x:c>
    </x:row>
    <x:row r="277" ht="24" customHeight="1">
      <x:c r="A277" s="2" t="n">
        <x:v>2018</x:v>
      </x:c>
      <x:c r="B277" s="2" t="str">
        <x:v>Quebec</x:v>
      </x:c>
      <x:c r="C277" s="2" t="str">
        <x:v>$20,000 to $39,999</x:v>
      </x:c>
      <x:c r="D277" s="10" t="n">
        <x:v>124100</x:v>
      </x:c>
      <x:c r="E277" s="10" t="n">
        <x:v>1583910000</x:v>
      </x:c>
      <x:c r="F277" s="10" t="n">
        <x:v>1440</x:v>
      </x:c>
      <x:c r="G277" s="11" t="n">
        <x:v>133.4</x:v>
      </x:c>
      <x:c r="H277" s="12" t="n">
        <x:f>E277/D277</x:f>
        <x:v>12763.17485898469</x:v>
      </x:c>
      <x:c r="I277" s="12" t="n">
        <x:f>E277*157.1/G277</x:f>
        <x:v>1865309302.8485756</x:v>
      </x:c>
      <x:c r="J277" s="12" t="n">
        <x:f>H277*157.1/G277</x:f>
        <x:v>15030.695429883768</x:v>
      </x:c>
      <x:c r="K277" s="12" t="n">
        <x:f>IF(F277="","",F277*157.1/G277)</x:f>
        <x:v>1695.832083958021</x:v>
      </x:c>
      <x:c r="L277" s="14" t="n">
        <x:f>D277/D$275</x:f>
        <x:v>0.23598988343126628</x:v>
      </x:c>
      <x:c r="M277" s="14" t="n">
        <x:f>E277/E$275</x:f>
        <x:v>0.13646684998261757</x:v>
      </x:c>
      <x:c r="N277" s="2" t="str">
        <x:v>available</x:v>
      </x:c>
    </x:row>
    <x:row r="278" ht="24" customHeight="1">
      <x:c r="A278" s="2" t="n">
        <x:v>2018</x:v>
      </x:c>
      <x:c r="B278" s="2" t="str">
        <x:v>Quebec</x:v>
      </x:c>
      <x:c r="C278" s="2" t="str">
        <x:v>$40,000 to $59,999</x:v>
      </x:c>
      <x:c r="D278" s="10" t="n">
        <x:v>107720</x:v>
      </x:c>
      <x:c r="E278" s="10" t="n">
        <x:v>1383480000</x:v>
      </x:c>
      <x:c r="F278" s="10" t="n">
        <x:v>1490</x:v>
      </x:c>
      <x:c r="G278" s="11" t="n">
        <x:v>133.4</x:v>
      </x:c>
      <x:c r="H278" s="12" t="n">
        <x:f>E278/D278</x:f>
        <x:v>12843.297437801708</x:v>
      </x:c>
      <x:c r="I278" s="12" t="n">
        <x:f>E278*157.1/G278</x:f>
        <x:v>1629270674.6626687</x:v>
      </x:c>
      <x:c r="J278" s="12" t="n">
        <x:f>H278*157.1/G278</x:f>
        <x:v>15125.052679749988</x:v>
      </x:c>
      <x:c r="K278" s="12" t="n">
        <x:f>IF(F278="","",F278*157.1/G278)</x:f>
        <x:v>1754.7151424287856</x:v>
      </x:c>
      <x:c r="L278" s="14" t="n">
        <x:f>D278/D$275</x:f>
        <x:v>0.20484150075113622</x:v>
      </x:c>
      <x:c r="M278" s="14" t="n">
        <x:f>E278/E$275</x:f>
        <x:v>0.11919816000527288</x:v>
      </x:c>
      <x:c r="N278" s="2" t="str">
        <x:v>available</x:v>
      </x:c>
    </x:row>
    <x:row r="279" ht="24" customHeight="1">
      <x:c r="A279" s="2" t="n">
        <x:v>2018</x:v>
      </x:c>
      <x:c r="B279" s="2" t="str">
        <x:v>Quebec</x:v>
      </x:c>
      <x:c r="C279" s="2" t="str">
        <x:v>$60,000 to $79,999</x:v>
      </x:c>
      <x:c r="D279" s="10" t="n">
        <x:v>73690</x:v>
      </x:c>
      <x:c r="E279" s="10" t="n">
        <x:v>1089845000</x:v>
      </x:c>
      <x:c r="F279" s="10" t="n">
        <x:v>1720</x:v>
      </x:c>
      <x:c r="G279" s="11" t="n">
        <x:v>133.4</x:v>
      </x:c>
      <x:c r="H279" s="12" t="n">
        <x:f>E279/D279</x:f>
        <x:v>14789.591532093908</x:v>
      </x:c>
      <x:c r="I279" s="12" t="n">
        <x:f>E279*157.1/G279</x:f>
        <x:v>1283468137.1814094</x:v>
      </x:c>
      <x:c r="J279" s="12" t="n">
        <x:f>H279*157.1/G279</x:f>
        <x:v>17417.127658860212</x:v>
      </x:c>
      <x:c r="K279" s="12" t="n">
        <x:f>IF(F279="","",F279*157.1/G279)</x:f>
        <x:v>2025.5772113943028</x:v>
      </x:c>
      <x:c r="L279" s="14" t="n">
        <x:f>D279/D$275</x:f>
        <x:v>0.14012968984730068</x:v>
      </x:c>
      <x:c r="M279" s="14" t="n">
        <x:f>E279/E$275</x:f>
        <x:v>0.09389909408950373</x:v>
      </x:c>
      <x:c r="N279" s="2" t="str">
        <x:v>available</x:v>
      </x:c>
    </x:row>
    <x:row r="280" ht="24" customHeight="1">
      <x:c r="A280" s="2" t="n">
        <x:v>2018</x:v>
      </x:c>
      <x:c r="B280" s="2" t="str">
        <x:v>Quebec</x:v>
      </x:c>
      <x:c r="C280" s="2" t="str">
        <x:v>$80,000 to $99,999</x:v>
      </x:c>
      <x:c r="D280" s="10" t="n">
        <x:v>48020</x:v>
      </x:c>
      <x:c r="E280" s="10" t="n">
        <x:v>815870000</x:v>
      </x:c>
      <x:c r="F280" s="10" t="n">
        <x:v>1750</x:v>
      </x:c>
      <x:c r="G280" s="11" t="n">
        <x:v>133.4</x:v>
      </x:c>
      <x:c r="H280" s="12" t="n">
        <x:f>E280/D280</x:f>
        <x:v>16990.21241149521</x:v>
      </x:c>
      <x:c r="I280" s="12" t="n">
        <x:f>E280*157.1/G280</x:f>
        <x:v>960818418.2908546</x:v>
      </x:c>
      <x:c r="J280" s="12" t="n">
        <x:f>H280*157.1/G280</x:f>
        <x:v>20008.713417135663</x:v>
      </x:c>
      <x:c r="K280" s="12" t="n">
        <x:f>IF(F280="","",F280*157.1/G280)</x:f>
        <x:v>2060.9070464767615</x:v>
      </x:c>
      <x:c r="L280" s="14" t="n">
        <x:f>D280/D$275</x:f>
        <x:v>0.09131534409644969</x:v>
      </x:c>
      <x:c r="M280" s="14" t="n">
        <x:f>E280/E$275</x:f>
        <x:v>0.07029389857714025</x:v>
      </x:c>
      <x:c r="N280" s="2" t="str">
        <x:v>available</x:v>
      </x:c>
    </x:row>
    <x:row r="281" ht="24" customHeight="1">
      <x:c r="A281" s="2" t="n">
        <x:v>2018</x:v>
      </x:c>
      <x:c r="B281" s="2" t="str">
        <x:v>Quebec</x:v>
      </x:c>
      <x:c r="C281" s="2" t="str">
        <x:v>less than $20,000</x:v>
      </x:c>
      <x:c r="D281" s="10" t="n">
        <x:v>70630</x:v>
      </x:c>
      <x:c r="E281" s="10" t="n">
        <x:v>1358080000</x:v>
      </x:c>
      <x:c r="F281" s="10" t="n">
        <x:v>1410</x:v>
      </x:c>
      <x:c r="G281" s="11" t="n">
        <x:v>133.4</x:v>
      </x:c>
      <x:c r="H281" s="12" t="n">
        <x:f>E281/D281</x:f>
        <x:v>19228.090046722355</x:v>
      </x:c>
      <x:c r="I281" s="12" t="n">
        <x:f>E281*157.1/G281</x:f>
        <x:v>1599358080.95952</x:v>
      </x:c>
      <x:c r="J281" s="12" t="n">
        <x:f>H281*157.1/G281</x:f>
        <x:v>22644.17501004559</x:v>
      </x:c>
      <x:c r="K281" s="12" t="n">
        <x:f>IF(F281="","",F281*157.1/G281)</x:f>
        <x:v>1660.5022488755621</x:v>
      </x:c>
      <x:c r="L281" s="14" t="n">
        <x:f>D281/D$275</x:f>
        <x:v>0.13431076121474889</x:v>
      </x:c>
      <x:c r="M281" s="14" t="n">
        <x:f>E281/E$275</x:f>
        <x:v>0.11700974147798378</x:v>
      </x:c>
      <x:c r="N281" s="2" t="str">
        <x:v>available</x:v>
      </x:c>
    </x:row>
    <x:row r="282" ht="24" customHeight="1">
      <x:c r="A282" s="2" t="n">
        <x:v>2018</x:v>
      </x:c>
      <x:c r="B282" s="2" t="str">
        <x:v>Saskatchewan</x:v>
      </x:c>
      <x:c r="C282" s="2" t="str">
        <x:v>All income groups</x:v>
      </x:c>
      <x:c r="D282" s="10" t="n">
        <x:v>91840</x:v>
      </x:c>
      <x:c r="E282" s="10" t="n">
        <x:v>2637675000</x:v>
      </x:c>
      <x:c r="F282" s="10" t="n">
        <x:v>1900</x:v>
      </x:c>
      <x:c r="G282" s="11" t="n">
        <x:v>133.4</x:v>
      </x:c>
      <x:c r="H282" s="12" t="n">
        <x:f>E282/D282</x:f>
        <x:v>28720.328832752613</x:v>
      </x:c>
      <x:c r="I282" s="12" t="n">
        <x:f>E282*157.1/G282</x:f>
        <x:v>3106287425.0374813</x:v>
      </x:c>
      <x:c r="J282" s="12" t="n">
        <x:f>H282*157.1/G282</x:f>
        <x:v>33822.81603917118</x:v>
      </x:c>
      <x:c r="K282" s="12" t="n">
        <x:f>IF(F282="","",F282*157.1/G282)</x:f>
        <x:v>2237.5562218890555</x:v>
      </x:c>
      <x:c r="L282" s="14" t="n">
        <x:f>D282/D$282</x:f>
        <x:v>1</x:v>
      </x:c>
      <x:c r="M282" s="14" t="n">
        <x:f>E282/E$282</x:f>
        <x:v>1</x:v>
      </x:c>
      <x:c r="N282" s="2" t="str">
        <x:v>available</x:v>
      </x:c>
    </x:row>
    <x:row r="283" ht="24" customHeight="1">
      <x:c r="A283" s="2" t="n">
        <x:v>2018</x:v>
      </x:c>
      <x:c r="B283" s="2" t="str">
        <x:v>Saskatchewan</x:v>
      </x:c>
      <x:c r="C283" s="2" t="str">
        <x:v>$100,000 and over</x:v>
      </x:c>
      <x:c r="D283" s="10" t="n">
        <x:v>16420</x:v>
      </x:c>
      <x:c r="E283" s="10" t="n">
        <x:v>990415000</x:v>
      </x:c>
      <x:c r="F283" s="10" t="n">
        <x:v>2370</x:v>
      </x:c>
      <x:c r="G283" s="11" t="n">
        <x:v>133.4</x:v>
      </x:c>
      <x:c r="H283" s="12" t="n">
        <x:f>E283/D283</x:f>
        <x:v>60317.600487210715</x:v>
      </x:c>
      <x:c r="I283" s="12" t="n">
        <x:f>E283*157.1/G283</x:f>
        <x:v>1166373287.1064467</x:v>
      </x:c>
      <x:c r="J283" s="12" t="n">
        <x:f>H283*157.1/G283</x:f>
        <x:v>71033.69592609297</x:v>
      </x:c>
      <x:c r="K283" s="12" t="n">
        <x:f>IF(F283="","",F283*157.1/G283)</x:f>
        <x:v>2791.056971514243</x:v>
      </x:c>
      <x:c r="L283" s="14" t="n">
        <x:f>D283/D$282</x:f>
        <x:v>0.17878919860627177</x:v>
      </x:c>
      <x:c r="M283" s="14" t="n">
        <x:f>E283/E$282</x:f>
        <x:v>0.3754878823206043</x:v>
      </x:c>
      <x:c r="N283" s="2" t="str">
        <x:v>available</x:v>
      </x:c>
    </x:row>
    <x:row r="284" ht="24" customHeight="1">
      <x:c r="A284" s="2" t="n">
        <x:v>2018</x:v>
      </x:c>
      <x:c r="B284" s="2" t="str">
        <x:v>Saskatchewan</x:v>
      </x:c>
      <x:c r="C284" s="2" t="str">
        <x:v>$20,000 to $39,999</x:v>
      </x:c>
      <x:c r="D284" s="10" t="n">
        <x:v>22340</x:v>
      </x:c>
      <x:c r="E284" s="10" t="n">
        <x:v>397255000</x:v>
      </x:c>
      <x:c r="F284" s="10" t="n">
        <x:v>1770</x:v>
      </x:c>
      <x:c r="G284" s="11" t="n">
        <x:v>133.4</x:v>
      </x:c>
      <x:c r="H284" s="12" t="n">
        <x:f>E284/D284</x:f>
        <x:v>17782.229185317814</x:v>
      </x:c>
      <x:c r="I284" s="12" t="n">
        <x:f>E284*157.1/G284</x:f>
        <x:v>467831787.85607195</x:v>
      </x:c>
      <x:c r="J284" s="12" t="n">
        <x:f>H284*157.1/G284</x:f>
        <x:v>20941.440817192117</x:v>
      </x:c>
      <x:c r="K284" s="12" t="n">
        <x:f>IF(F284="","",F284*157.1/G284)</x:f>
        <x:v>2084.4602698650674</x:v>
      </x:c>
      <x:c r="L284" s="14" t="n">
        <x:f>D284/D$282</x:f>
        <x:v>0.24324912891986064</x:v>
      </x:c>
      <x:c r="M284" s="14" t="n">
        <x:f>E284/E$282</x:f>
        <x:v>0.15060801652970893</x:v>
      </x:c>
      <x:c r="N284" s="2" t="str">
        <x:v>available</x:v>
      </x:c>
    </x:row>
    <x:row r="285" ht="24" customHeight="1">
      <x:c r="A285" s="2" t="n">
        <x:v>2018</x:v>
      </x:c>
      <x:c r="B285" s="2" t="str">
        <x:v>Saskatchewan</x:v>
      </x:c>
      <x:c r="C285" s="2" t="str">
        <x:v>$40,000 to $59,999</x:v>
      </x:c>
      <x:c r="D285" s="10" t="n">
        <x:v>18790</x:v>
      </x:c>
      <x:c r="E285" s="10" t="n">
        <x:v>370205000</x:v>
      </x:c>
      <x:c r="F285" s="10" t="n">
        <x:v>1880</x:v>
      </x:c>
      <x:c r="G285" s="11" t="n">
        <x:v>133.4</x:v>
      </x:c>
      <x:c r="H285" s="12" t="n">
        <x:f>E285/D285</x:f>
        <x:v>19702.23523150612</x:v>
      </x:c>
      <x:c r="I285" s="12" t="n">
        <x:f>E285*157.1/G285</x:f>
        <x:v>435976053.2233883</x:v>
      </x:c>
      <x:c r="J285" s="12" t="n">
        <x:f>H285*157.1/G285</x:f>
        <x:v>23202.55738283067</x:v>
      </x:c>
      <x:c r="K285" s="12" t="n">
        <x:f>IF(F285="","",F285*157.1/G285)</x:f>
        <x:v>2214.0029985007495</x:v>
      </x:c>
      <x:c r="L285" s="14" t="n">
        <x:f>D285/D$282</x:f>
        <x:v>0.20459494773519163</x:v>
      </x:c>
      <x:c r="M285" s="14" t="n">
        <x:f>E285/E$282</x:f>
        <x:v>0.1403527728018046</x:v>
      </x:c>
      <x:c r="N285" s="2" t="str">
        <x:v>available</x:v>
      </x:c>
    </x:row>
    <x:row r="286" ht="24" customHeight="1">
      <x:c r="A286" s="2" t="n">
        <x:v>2018</x:v>
      </x:c>
      <x:c r="B286" s="2" t="str">
        <x:v>Saskatchewan</x:v>
      </x:c>
      <x:c r="C286" s="2" t="str">
        <x:v>$60,000 to $79,999</x:v>
      </x:c>
      <x:c r="D286" s="10" t="n">
        <x:v>12630</x:v>
      </x:c>
      <x:c r="E286" s="10" t="n">
        <x:v>248130000</x:v>
      </x:c>
      <x:c r="F286" s="10" t="n">
        <x:v>2000</x:v>
      </x:c>
      <x:c r="G286" s="11" t="n">
        <x:v>133.4</x:v>
      </x:c>
      <x:c r="H286" s="12" t="n">
        <x:f>E286/D286</x:f>
        <x:v>19646.08076009501</x:v>
      </x:c>
      <x:c r="I286" s="12" t="n">
        <x:f>E286*157.1/G286</x:f>
        <x:v>292213065.96701646</x:v>
      </x:c>
      <x:c r="J286" s="12" t="n">
        <x:f>H286*157.1/G286</x:f>
        <x:v>23136.426442360764</x:v>
      </x:c>
      <x:c r="K286" s="12" t="n">
        <x:f>IF(F286="","",F286*157.1/G286)</x:f>
        <x:v>2355.3223388305846</x:v>
      </x:c>
      <x:c r="L286" s="14" t="n">
        <x:f>D286/D$282</x:f>
        <x:v>0.1375217770034843</x:v>
      </x:c>
      <x:c r="M286" s="14" t="n">
        <x:f>E286/E$282</x:f>
        <x:v>0.09407148340868378</x:v>
      </x:c>
      <x:c r="N286" s="2" t="str">
        <x:v>available</x:v>
      </x:c>
    </x:row>
    <x:row r="287" ht="24" customHeight="1">
      <x:c r="A287" s="2" t="n">
        <x:v>2018</x:v>
      </x:c>
      <x:c r="B287" s="2" t="str">
        <x:v>Saskatchewan</x:v>
      </x:c>
      <x:c r="C287" s="2" t="str">
        <x:v>$80,000 to $99,999</x:v>
      </x:c>
      <x:c r="D287" s="10" t="n">
        <x:v>7850</x:v>
      </x:c>
      <x:c r="E287" s="10" t="n">
        <x:v>185205000</x:v>
      </x:c>
      <x:c r="F287" s="10" t="n">
        <x:v>1700</x:v>
      </x:c>
      <x:c r="G287" s="11" t="n">
        <x:v>133.4</x:v>
      </x:c>
      <x:c r="H287" s="12" t="n">
        <x:f>E287/D287</x:f>
        <x:v>23592.993630573248</x:v>
      </x:c>
      <x:c r="I287" s="12" t="n">
        <x:f>E287*157.1/G287</x:f>
        <x:v>218108736.88155922</x:v>
      </x:c>
      <x:c r="J287" s="12" t="n">
        <x:f>H287*157.1/G287</x:f>
        <x:v>27784.552468988433</x:v>
      </x:c>
      <x:c r="K287" s="12" t="n">
        <x:f>IF(F287="","",F287*157.1/G287)</x:f>
        <x:v>2002.023988005997</x:v>
      </x:c>
      <x:c r="L287" s="14" t="n">
        <x:f>D287/D$282</x:f>
        <x:v>0.08547473867595819</x:v>
      </x:c>
      <x:c r="M287" s="14" t="n">
        <x:f>E287/E$282</x:f>
        <x:v>0.07021524638175666</x:v>
      </x:c>
      <x:c r="N287" s="2" t="str">
        <x:v>available</x:v>
      </x:c>
    </x:row>
    <x:row r="288" ht="24" customHeight="1">
      <x:c r="A288" s="2" t="n">
        <x:v>2018</x:v>
      </x:c>
      <x:c r="B288" s="2" t="str">
        <x:v>Saskatchewan</x:v>
      </x:c>
      <x:c r="C288" s="2" t="str">
        <x:v>less than $20,000</x:v>
      </x:c>
      <x:c r="D288" s="10" t="n">
        <x:v>13810</x:v>
      </x:c>
      <x:c r="E288" s="10" t="n">
        <x:v>446460000</x:v>
      </x:c>
      <x:c r="F288" s="10" t="n">
        <x:v>1800</x:v>
      </x:c>
      <x:c r="G288" s="11" t="n">
        <x:v>133.4</x:v>
      </x:c>
      <x:c r="H288" s="12" t="n">
        <x:f>E288/D288</x:f>
        <x:v>32328.747284576395</x:v>
      </x:c>
      <x:c r="I288" s="12" t="n">
        <x:f>E288*157.1/G288</x:f>
        <x:v>525778605.6971514</x:v>
      </x:c>
      <x:c r="J288" s="12" t="n">
        <x:f>H288*157.1/G288</x:f>
        <x:v>38072.31033288569</x:v>
      </x:c>
      <x:c r="K288" s="12" t="n">
        <x:f>IF(F288="","",F288*157.1/G288)</x:f>
        <x:v>2119.7901049475263</x:v>
      </x:c>
      <x:c r="L288" s="14" t="n">
        <x:f>D288/D$282</x:f>
        <x:v>0.15037020905923346</x:v>
      </x:c>
      <x:c r="M288" s="14" t="n">
        <x:f>E288/E$282</x:f>
        <x:v>0.16926270294861953</x:v>
      </x:c>
      <x:c r="N288" s="2" t="str">
        <x:v>available</x:v>
      </x:c>
    </x:row>
    <x:row r="289" ht="24" customHeight="1">
      <x:c r="A289" s="2" t="n">
        <x:v>2018</x:v>
      </x:c>
      <x:c r="B289" s="2" t="str">
        <x:v>Yukon</x:v>
      </x:c>
      <x:c r="C289" s="2" t="str">
        <x:v>All income groups</x:v>
      </x:c>
      <x:c r="D289" s="10" t="n">
        <x:v>2440</x:v>
      </x:c>
      <x:c r="E289" s="10" t="n">
        <x:v>41840000</x:v>
      </x:c>
      <x:c r="F289" s="10" t="n">
        <x:v>2330</x:v>
      </x:c>
      <x:c r="G289" s="11" t="n">
        <x:v>133.4</x:v>
      </x:c>
      <x:c r="H289" s="12" t="n">
        <x:f>E289/D289</x:f>
        <x:v>17147.54098360656</x:v>
      </x:c>
      <x:c r="I289" s="12" t="n">
        <x:f>E289*157.1/G289</x:f>
        <x:v>49273343.32833583</x:v>
      </x:c>
      <x:c r="J289" s="12" t="n">
        <x:f>H289*157.1/G289</x:f>
        <x:v>20193.993167350753</x:v>
      </x:c>
      <x:c r="K289" s="12" t="n">
        <x:f>IF(F289="","",F289*157.1/G289)</x:f>
        <x:v>2743.950524737631</x:v>
      </x:c>
      <x:c r="L289" s="14" t="n">
        <x:f>D289/D$289</x:f>
        <x:v>1</x:v>
      </x:c>
      <x:c r="M289" s="14" t="n">
        <x:f>E289/E$289</x:f>
        <x:v>1</x:v>
      </x:c>
      <x:c r="N289" s="2" t="str">
        <x:v>available</x:v>
      </x:c>
    </x:row>
    <x:row r="290" ht="24" customHeight="1">
      <x:c r="A290" s="2" t="n">
        <x:v>2018</x:v>
      </x:c>
      <x:c r="B290" s="2" t="str">
        <x:v>Yukon</x:v>
      </x:c>
      <x:c r="C290" s="2" t="str">
        <x:v>$100,000 and over</x:v>
      </x:c>
      <x:c r="D290" s="10" t="n">
        <x:v>630</x:v>
      </x:c>
      <x:c r="E290" s="10" t="n">
        <x:v>13415000</x:v>
      </x:c>
      <x:c r="F290" s="10" t="n">
        <x:v>2530</x:v>
      </x:c>
      <x:c r="G290" s="11" t="n">
        <x:v>133.4</x:v>
      </x:c>
      <x:c r="H290" s="12" t="n">
        <x:f>E290/D290</x:f>
        <x:v>21293.650793650795</x:v>
      </x:c>
      <x:c r="I290" s="12" t="n">
        <x:f>E290*157.1/G290</x:f>
        <x:v>15798324.587706147</x:v>
      </x:c>
      <x:c r="J290" s="12" t="n">
        <x:f>H290*157.1/G290</x:f>
        <x:v>25076.70569477166</x:v>
      </x:c>
      <x:c r="K290" s="12" t="n">
        <x:f>IF(F290="","",F290*157.1/G290)</x:f>
        <x:v>2979.4827586206893</x:v>
      </x:c>
      <x:c r="L290" s="14" t="n">
        <x:f>D290/D$289</x:f>
        <x:v>0.2581967213114754</x:v>
      </x:c>
      <x:c r="M290" s="14" t="n">
        <x:f>E290/E$289</x:f>
        <x:v>0.32062619502868067</x:v>
      </x:c>
      <x:c r="N290" s="2" t="str">
        <x:v>available</x:v>
      </x:c>
    </x:row>
    <x:row r="291" ht="24" customHeight="1">
      <x:c r="A291" s="2" t="n">
        <x:v>2018</x:v>
      </x:c>
      <x:c r="B291" s="2" t="str">
        <x:v>Yukon</x:v>
      </x:c>
      <x:c r="C291" s="2" t="str">
        <x:v>$20,000 to $39,999</x:v>
      </x:c>
      <x:c r="D291" s="10" t="n">
        <x:v>420</x:v>
      </x:c>
      <x:c r="E291" s="10" t="n">
        <x:v>7330000</x:v>
      </x:c>
      <x:c r="F291" s="10" t="n">
        <x:v>2050</x:v>
      </x:c>
      <x:c r="G291" s="11" t="n">
        <x:v>133.4</x:v>
      </x:c>
      <x:c r="H291" s="12" t="n">
        <x:f>E291/D291</x:f>
        <x:v>17452.380952380954</x:v>
      </x:c>
      <x:c r="I291" s="12" t="n">
        <x:f>E291*157.1/G291</x:f>
        <x:v>8632256.371814093</x:v>
      </x:c>
      <x:c r="J291" s="12" t="n">
        <x:f>H291*157.1/G291</x:f>
        <x:v>20552.991361462125</x:v>
      </x:c>
      <x:c r="K291" s="12" t="n">
        <x:f>IF(F291="","",F291*157.1/G291)</x:f>
        <x:v>2414.2053973013494</x:v>
      </x:c>
      <x:c r="L291" s="14" t="n">
        <x:f>D291/D$289</x:f>
        <x:v>0.1721311475409836</x:v>
      </x:c>
      <x:c r="M291" s="14" t="n">
        <x:f>E291/E$289</x:f>
        <x:v>0.17519120458891013</x:v>
      </x:c>
      <x:c r="N291" s="2" t="str">
        <x:v>available</x:v>
      </x:c>
    </x:row>
    <x:row r="292" ht="24" customHeight="1">
      <x:c r="A292" s="2" t="n">
        <x:v>2018</x:v>
      </x:c>
      <x:c r="B292" s="2" t="str">
        <x:v>Yukon</x:v>
      </x:c>
      <x:c r="C292" s="2" t="str">
        <x:v>$40,000 to $59,999</x:v>
      </x:c>
      <x:c r="D292" s="10" t="n">
        <x:v>420</x:v>
      </x:c>
      <x:c r="E292" s="10" t="n">
        <x:v>4215000</x:v>
      </x:c>
      <x:c r="F292" s="10" t="n">
        <x:v>2630</x:v>
      </x:c>
      <x:c r="G292" s="11" t="n">
        <x:v>133.4</x:v>
      </x:c>
      <x:c r="H292" s="12" t="n">
        <x:f>E292/D292</x:f>
        <x:v>10035.714285714286</x:v>
      </x:c>
      <x:c r="I292" s="12" t="n">
        <x:f>E292*157.1/G292</x:f>
        <x:v>4963841.829085457</x:v>
      </x:c>
      <x:c r="J292" s="12" t="n">
        <x:f>H292*157.1/G292</x:f>
        <x:v>11818.67102163204</x:v>
      </x:c>
      <x:c r="K292" s="12" t="n">
        <x:f>IF(F292="","",F292*157.1/G292)</x:f>
        <x:v>3097.248875562219</x:v>
      </x:c>
      <x:c r="L292" s="14" t="n">
        <x:f>D292/D$289</x:f>
        <x:v>0.1721311475409836</x:v>
      </x:c>
      <x:c r="M292" s="14" t="n">
        <x:f>E292/E$289</x:f>
        <x:v>0.10074091778202676</x:v>
      </x:c>
      <x:c r="N292" s="2" t="str">
        <x:v>available</x:v>
      </x:c>
    </x:row>
    <x:row r="293" ht="24" customHeight="1">
      <x:c r="A293" s="2" t="n">
        <x:v>2018</x:v>
      </x:c>
      <x:c r="B293" s="2" t="str">
        <x:v>Yukon</x:v>
      </x:c>
      <x:c r="C293" s="2" t="str">
        <x:v>$60,000 to $79,999</x:v>
      </x:c>
      <x:c r="D293" s="10" t="n">
        <x:v>410</x:v>
      </x:c>
      <x:c r="E293" s="10" t="n">
        <x:v>4750000</x:v>
      </x:c>
      <x:c r="F293" s="10" t="n">
        <x:v>1710</x:v>
      </x:c>
      <x:c r="G293" s="11" t="n">
        <x:v>133.4</x:v>
      </x:c>
      <x:c r="H293" s="12" t="n">
        <x:f>E293/D293</x:f>
        <x:v>11585.365853658537</x:v>
      </x:c>
      <x:c r="I293" s="12" t="n">
        <x:f>E293*157.1/G293</x:f>
        <x:v>5593890.554722639</x:v>
      </x:c>
      <x:c r="J293" s="12" t="n">
        <x:f>H293*157.1/G293</x:f>
        <x:v>13643.635499323509</x:v>
      </x:c>
      <x:c r="K293" s="12" t="n">
        <x:f>IF(F293="","",F293*157.1/G293)</x:f>
        <x:v>2013.8005997001499</x:v>
      </x:c>
      <x:c r="L293" s="14" t="n">
        <x:f>D293/D$289</x:f>
        <x:v>0.1680327868852459</x:v>
      </x:c>
      <x:c r="M293" s="14" t="n">
        <x:f>E293/E$289</x:f>
        <x:v>0.11352772466539197</x:v>
      </x:c>
      <x:c r="N293" s="2" t="str">
        <x:v>available</x:v>
      </x:c>
    </x:row>
    <x:row r="294" ht="24" customHeight="1">
      <x:c r="A294" s="2" t="n">
        <x:v>2018</x:v>
      </x:c>
      <x:c r="B294" s="2" t="str">
        <x:v>Yukon</x:v>
      </x:c>
      <x:c r="C294" s="2" t="str">
        <x:v>$80,000 to $99,999</x:v>
      </x:c>
      <x:c r="D294" s="10" t="n">
        <x:v>340</x:v>
      </x:c>
      <x:c r="E294" s="10" t="n">
        <x:v>6200000</x:v>
      </x:c>
      <x:c r="F294" s="10" t="n">
        <x:v>2280</x:v>
      </x:c>
      <x:c r="G294" s="11" t="n">
        <x:v>133.4</x:v>
      </x:c>
      <x:c r="H294" s="12" t="n">
        <x:f>E294/D294</x:f>
        <x:v>18235.29411764706</x:v>
      </x:c>
      <x:c r="I294" s="12" t="n">
        <x:f>E294*157.1/G294</x:f>
        <x:v>7301499.250374813</x:v>
      </x:c>
      <x:c r="J294" s="12" t="n">
        <x:f>H294*157.1/G294</x:f>
        <x:v>21474.997795220035</x:v>
      </x:c>
      <x:c r="K294" s="12" t="n">
        <x:f>IF(F294="","",F294*157.1/G294)</x:f>
        <x:v>2685.0674662668666</x:v>
      </x:c>
      <x:c r="L294" s="14" t="n">
        <x:f>D294/D$289</x:f>
        <x:v>0.13934426229508196</x:v>
      </x:c>
      <x:c r="M294" s="14" t="n">
        <x:f>E294/E$289</x:f>
        <x:v>0.14818355640535372</x:v>
      </x:c>
      <x:c r="N294" s="2" t="str">
        <x:v>available</x:v>
      </x:c>
    </x:row>
    <x:row r="295" ht="24" customHeight="1">
      <x:c r="A295" s="2" t="n">
        <x:v>2018</x:v>
      </x:c>
      <x:c r="B295" s="2" t="str">
        <x:v>Yukon</x:v>
      </x:c>
      <x:c r="C295" s="2" t="str">
        <x:v>less than $20,000</x:v>
      </x:c>
      <x:c r="D295" s="10" t="n">
        <x:v>240</x:v>
      </x:c>
      <x:c r="E295" s="10" t="n">
        <x:v>5930000</x:v>
      </x:c>
      <x:c r="F295" s="10" t="n">
        <x:v>2380</x:v>
      </x:c>
      <x:c r="G295" s="11" t="n">
        <x:v>133.4</x:v>
      </x:c>
      <x:c r="H295" s="12" t="n">
        <x:f>E295/D295</x:f>
        <x:v>24708.333333333332</x:v>
      </x:c>
      <x:c r="I295" s="12" t="n">
        <x:f>E295*157.1/G295</x:f>
        <x:v>6983530.734632683</x:v>
      </x:c>
      <x:c r="J295" s="12" t="n">
        <x:f>H295*157.1/G295</x:f>
        <x:v>29098.04472763618</x:v>
      </x:c>
      <x:c r="K295" s="12" t="n">
        <x:f>IF(F295="","",F295*157.1/G295)</x:f>
        <x:v>2802.833583208396</x:v>
      </x:c>
      <x:c r="L295" s="14" t="n">
        <x:f>D295/D$289</x:f>
        <x:v>0.09836065573770492</x:v>
      </x:c>
      <x:c r="M295" s="14" t="n">
        <x:f>E295/E$289</x:f>
        <x:v>0.1417304015296367</x:v>
      </x:c>
      <x:c r="N295" s="2" t="str">
        <x:v>available</x:v>
      </x:c>
    </x:row>
    <x:row r="296" ht="24" customHeight="1">
      <x:c r="A296" s="2" t="n">
        <x:v>2019</x:v>
      </x:c>
      <x:c r="B296" s="2" t="str">
        <x:v>Alberta</x:v>
      </x:c>
      <x:c r="C296" s="2" t="str">
        <x:v>All income groups</x:v>
      </x:c>
      <x:c r="D296" s="10" t="n">
        <x:v>309090</x:v>
      </x:c>
      <x:c r="E296" s="10" t="n">
        <x:v>7873190000</x:v>
      </x:c>
      <x:c r="F296" s="10" t="n">
        <x:v>1770</x:v>
      </x:c>
      <x:c r="G296" s="11" t="n">
        <x:v>136</x:v>
      </x:c>
      <x:c r="H296" s="12" t="n">
        <x:f>E296/D296</x:f>
        <x:v>25472.160212235918</x:v>
      </x:c>
      <x:c r="I296" s="12" t="n">
        <x:f>E296*157.1/G296</x:f>
        <x:v>9094692272.058823</x:v>
      </x:c>
      <x:c r="J296" s="12" t="n">
        <x:f>H296*157.1/G296</x:f>
        <x:v>29424.090951046048</x:v>
      </x:c>
      <x:c r="K296" s="12" t="n">
        <x:f>IF(F296="","",F296*157.1/G296)</x:f>
        <x:v>2044.610294117647</x:v>
      </x:c>
      <x:c r="L296" s="14" t="n">
        <x:f>D296/D$296</x:f>
        <x:v>1</x:v>
      </x:c>
      <x:c r="M296" s="14" t="n">
        <x:f>E296/E$296</x:f>
        <x:v>1</x:v>
      </x:c>
      <x:c r="N296" s="2" t="str">
        <x:v>available</x:v>
      </x:c>
    </x:row>
    <x:row r="297" ht="24" customHeight="1">
      <x:c r="A297" s="2" t="n">
        <x:v>2019</x:v>
      </x:c>
      <x:c r="B297" s="2" t="str">
        <x:v>Alberta</x:v>
      </x:c>
      <x:c r="C297" s="2" t="str">
        <x:v>$100,000 and over</x:v>
      </x:c>
      <x:c r="D297" s="10" t="n">
        <x:v>93890</x:v>
      </x:c>
      <x:c r="E297" s="10" t="n">
        <x:v>4109410000</x:v>
      </x:c>
      <x:c r="F297" s="10" t="n">
        <x:v>2100</x:v>
      </x:c>
      <x:c r="G297" s="11" t="n">
        <x:v>136</x:v>
      </x:c>
      <x:c r="H297" s="12" t="n">
        <x:f>E297/D297</x:f>
        <x:v>43768.34593673448</x:v>
      </x:c>
      <x:c r="I297" s="12" t="n">
        <x:f>E297*157.1/G297</x:f>
        <x:v>4746972875</x:v>
      </x:c>
      <x:c r="J297" s="12" t="n">
        <x:f>H297*157.1/G297</x:f>
        <x:v>50558.87607838961</x:v>
      </x:c>
      <x:c r="K297" s="12" t="n">
        <x:f>IF(F297="","",F297*157.1/G297)</x:f>
        <x:v>2425.8088235294117</x:v>
      </x:c>
      <x:c r="L297" s="14" t="n">
        <x:f>D297/D$296</x:f>
        <x:v>0.3037626581254651</x:v>
      </x:c>
      <x:c r="M297" s="14" t="n">
        <x:f>E297/E$296</x:f>
        <x:v>0.5219498068762471</x:v>
      </x:c>
      <x:c r="N297" s="2" t="str">
        <x:v>available</x:v>
      </x:c>
    </x:row>
    <x:row r="298" ht="24" customHeight="1">
      <x:c r="A298" s="2" t="n">
        <x:v>2019</x:v>
      </x:c>
      <x:c r="B298" s="2" t="str">
        <x:v>Alberta</x:v>
      </x:c>
      <x:c r="C298" s="2" t="str">
        <x:v>$20,000 to $39,999</x:v>
      </x:c>
      <x:c r="D298" s="10" t="n">
        <x:v>58480</x:v>
      </x:c>
      <x:c r="E298" s="10" t="n">
        <x:v>857230000</x:v>
      </x:c>
      <x:c r="F298" s="10" t="n">
        <x:v>1620</x:v>
      </x:c>
      <x:c r="G298" s="11" t="n">
        <x:v>136</x:v>
      </x:c>
      <x:c r="H298" s="12" t="n">
        <x:f>E298/D298</x:f>
        <x:v>14658.515731874146</x:v>
      </x:c>
      <x:c r="I298" s="12" t="n">
        <x:f>E298*157.1/G298</x:f>
        <x:v>990226713.2352941</x:v>
      </x:c>
      <x:c r="J298" s="12" t="n">
        <x:f>H298*157.1/G298</x:f>
        <x:v>16932.741334392853</x:v>
      </x:c>
      <x:c r="K298" s="12" t="n">
        <x:f>IF(F298="","",F298*157.1/G298)</x:f>
        <x:v>1871.3382352941176</x:v>
      </x:c>
      <x:c r="L298" s="14" t="n">
        <x:f>D298/D$296</x:f>
        <x:v>0.18920055647222492</x:v>
      </x:c>
      <x:c r="M298" s="14" t="n">
        <x:f>E298/E$296</x:f>
        <x:v>0.10887962820661003</x:v>
      </x:c>
      <x:c r="N298" s="2" t="str">
        <x:v>available</x:v>
      </x:c>
    </x:row>
    <x:row r="299" ht="24" customHeight="1">
      <x:c r="A299" s="2" t="n">
        <x:v>2019</x:v>
      </x:c>
      <x:c r="B299" s="2" t="str">
        <x:v>Alberta</x:v>
      </x:c>
      <x:c r="C299" s="2" t="str">
        <x:v>$40,000 to $59,999</x:v>
      </x:c>
      <x:c r="D299" s="10" t="n">
        <x:v>49340</x:v>
      </x:c>
      <x:c r="E299" s="10" t="n">
        <x:v>800590000</x:v>
      </x:c>
      <x:c r="F299" s="10" t="n">
        <x:v>1720</x:v>
      </x:c>
      <x:c r="G299" s="11" t="n">
        <x:v>136</x:v>
      </x:c>
      <x:c r="H299" s="12" t="n">
        <x:f>E299/D299</x:f>
        <x:v>16225.982975273611</x:v>
      </x:c>
      <x:c r="I299" s="12" t="n">
        <x:f>E299*157.1/G299</x:f>
        <x:v>924799183.8235294</x:v>
      </x:c>
      <x:c r="J299" s="12" t="n">
        <x:f>H299*157.1/G299</x:f>
        <x:v>18743.396510407973</x:v>
      </x:c>
      <x:c r="K299" s="12" t="n">
        <x:f>IF(F299="","",F299*157.1/G299)</x:f>
        <x:v>1986.8529411764705</x:v>
      </x:c>
      <x:c r="L299" s="14" t="n">
        <x:f>D299/D$296</x:f>
        <x:v>0.15962988126435665</x:v>
      </x:c>
      <x:c r="M299" s="14" t="n">
        <x:f>E299/E$296</x:f>
        <x:v>0.10168559376821848</x:v>
      </x:c>
      <x:c r="N299" s="2" t="str">
        <x:v>available</x:v>
      </x:c>
    </x:row>
    <x:row r="300" ht="24" customHeight="1">
      <x:c r="A300" s="2" t="n">
        <x:v>2019</x:v>
      </x:c>
      <x:c r="B300" s="2" t="str">
        <x:v>Alberta</x:v>
      </x:c>
      <x:c r="C300" s="2" t="str">
        <x:v>$60,000 to $79,999</x:v>
      </x:c>
      <x:c r="D300" s="10" t="n">
        <x:v>40130</x:v>
      </x:c>
      <x:c r="E300" s="10" t="n">
        <x:v>680520000</x:v>
      </x:c>
      <x:c r="F300" s="10" t="n">
        <x:v>1650</x:v>
      </x:c>
      <x:c r="G300" s="11" t="n">
        <x:v>136</x:v>
      </x:c>
      <x:c r="H300" s="12" t="n">
        <x:f>E300/D300</x:f>
        <x:v>16957.88686768004</x:v>
      </x:c>
      <x:c r="I300" s="12" t="n">
        <x:f>E300*157.1/G300</x:f>
        <x:v>786100676.4705882</x:v>
      </x:c>
      <x:c r="J300" s="12" t="n">
        <x:f>H300*157.1/G300</x:f>
        <x:v>19588.85313906275</x:v>
      </x:c>
      <x:c r="K300" s="12" t="n">
        <x:f>IF(F300="","",F300*157.1/G300)</x:f>
        <x:v>1905.9926470588234</x:v>
      </x:c>
      <x:c r="L300" s="14" t="n">
        <x:f>D300/D$296</x:f>
        <x:v>0.12983273480216118</x:v>
      </x:c>
      <x:c r="M300" s="14" t="n">
        <x:f>E300/E$296</x:f>
        <x:v>0.08643510444940361</x:v>
      </x:c>
      <x:c r="N300" s="2" t="str">
        <x:v>available</x:v>
      </x:c>
    </x:row>
    <x:row r="301" ht="24" customHeight="1">
      <x:c r="A301" s="2" t="n">
        <x:v>2019</x:v>
      </x:c>
      <x:c r="B301" s="2" t="str">
        <x:v>Alberta</x:v>
      </x:c>
      <x:c r="C301" s="2" t="str">
        <x:v>$80,000 to $99,999</x:v>
      </x:c>
      <x:c r="D301" s="10" t="n">
        <x:v>28670</x:v>
      </x:c>
      <x:c r="E301" s="10" t="n">
        <x:v>503165000</x:v>
      </x:c>
      <x:c r="F301" s="10" t="n">
        <x:v>1510</x:v>
      </x:c>
      <x:c r="G301" s="11" t="n">
        <x:v>136</x:v>
      </x:c>
      <x:c r="H301" s="12" t="n">
        <x:f>E301/D301</x:f>
        <x:v>17550.22671782351</x:v>
      </x:c>
      <x:c r="I301" s="12" t="n">
        <x:f>E301*157.1/G301</x:f>
        <x:v>581229569.8529412</x:v>
      </x:c>
      <x:c r="J301" s="12" t="n">
        <x:f>H301*157.1/G301</x:f>
        <x:v>20273.09277477995</x:v>
      </x:c>
      <x:c r="K301" s="12" t="n">
        <x:f>IF(F301="","",F301*157.1/G301)</x:f>
        <x:v>1744.2720588235295</x:v>
      </x:c>
      <x:c r="L301" s="14" t="n">
        <x:f>D301/D$296</x:f>
        <x:v>0.09275615516516225</x:v>
      </x:c>
      <x:c r="M301" s="14" t="n">
        <x:f>E301/E$296</x:f>
        <x:v>0.06390865710087017</x:v>
      </x:c>
      <x:c r="N301" s="2" t="str">
        <x:v>available</x:v>
      </x:c>
    </x:row>
    <x:row r="302" ht="24" customHeight="1">
      <x:c r="A302" s="2" t="n">
        <x:v>2019</x:v>
      </x:c>
      <x:c r="B302" s="2" t="str">
        <x:v>Alberta</x:v>
      </x:c>
      <x:c r="C302" s="2" t="str">
        <x:v>less than $20,000</x:v>
      </x:c>
      <x:c r="D302" s="10" t="n">
        <x:v>38580</x:v>
      </x:c>
      <x:c r="E302" s="10" t="n">
        <x:v>922275000</x:v>
      </x:c>
      <x:c r="F302" s="10" t="n">
        <x:v>1750</x:v>
      </x:c>
      <x:c r="G302" s="11" t="n">
        <x:v>136</x:v>
      </x:c>
      <x:c r="H302" s="12" t="n">
        <x:f>E302/D302</x:f>
        <x:v>23905.52099533437</x:v>
      </x:c>
      <x:c r="I302" s="12" t="n">
        <x:f>E302*157.1/G302</x:f>
        <x:v>1065363253.6764706</x:v>
      </x:c>
      <x:c r="J302" s="12" t="n">
        <x:f>H302*157.1/G302</x:f>
        <x:v>27614.392267404626</x:v>
      </x:c>
      <x:c r="K302" s="12" t="n">
        <x:f>IF(F302="","",F302*157.1/G302)</x:f>
        <x:v>2021.5073529411766</x:v>
      </x:c>
      <x:c r="L302" s="14" t="n">
        <x:f>D302/D$296</x:f>
        <x:v>0.12481801417062992</x:v>
      </x:c>
      <x:c r="M302" s="14" t="n">
        <x:f>E302/E$296</x:f>
        <x:v>0.11714120959865061</x:v>
      </x:c>
      <x:c r="N302" s="2" t="str">
        <x:v>available</x:v>
      </x:c>
    </x:row>
    <x:row r="303" ht="24" customHeight="1">
      <x:c r="A303" s="2" t="n">
        <x:v>2019</x:v>
      </x:c>
      <x:c r="B303" s="2" t="str">
        <x:v>British Columbia</x:v>
      </x:c>
      <x:c r="C303" s="2" t="str">
        <x:v>All income groups</x:v>
      </x:c>
      <x:c r="D303" s="10" t="n">
        <x:v>433140</x:v>
      </x:c>
      <x:c r="E303" s="10" t="n">
        <x:v>12321325000</x:v>
      </x:c>
      <x:c r="F303" s="10" t="n">
        <x:v>2330</x:v>
      </x:c>
      <x:c r="G303" s="11" t="n">
        <x:v>136</x:v>
      </x:c>
      <x:c r="H303" s="12" t="n">
        <x:f>E303/D303</x:f>
        <x:v>28446.5184466916</x:v>
      </x:c>
      <x:c r="I303" s="12" t="n">
        <x:f>E303*157.1/G303</x:f>
        <x:v>14232942334.558823</x:v>
      </x:c>
      <x:c r="J303" s="12" t="n">
        <x:f>H303*157.1/G303</x:f>
        <x:v>32859.91211746508</x:v>
      </x:c>
      <x:c r="K303" s="12" t="n">
        <x:f>IF(F303="","",F303*157.1/G303)</x:f>
        <x:v>2691.4926470588234</x:v>
      </x:c>
      <x:c r="L303" s="14" t="n">
        <x:f>D303/D$303</x:f>
        <x:v>1</x:v>
      </x:c>
      <x:c r="M303" s="14" t="n">
        <x:f>E303/E$303</x:f>
        <x:v>1</x:v>
      </x:c>
      <x:c r="N303" s="2" t="str">
        <x:v>available</x:v>
      </x:c>
    </x:row>
    <x:row r="304" ht="24" customHeight="1">
      <x:c r="A304" s="2" t="n">
        <x:v>2019</x:v>
      </x:c>
      <x:c r="B304" s="2" t="str">
        <x:v>British Columbia</x:v>
      </x:c>
      <x:c r="C304" s="2" t="str">
        <x:v>$100,000 and over</x:v>
      </x:c>
      <x:c r="D304" s="10" t="n">
        <x:v>84520</x:v>
      </x:c>
      <x:c r="E304" s="10" t="n">
        <x:v>5684325000</x:v>
      </x:c>
      <x:c r="F304" s="10" t="n">
        <x:v>4210</x:v>
      </x:c>
      <x:c r="G304" s="11" t="n">
        <x:v>136</x:v>
      </x:c>
      <x:c r="H304" s="12" t="n">
        <x:f>E304/D304</x:f>
        <x:v>67254.2001893043</x:v>
      </x:c>
      <x:c r="I304" s="12" t="n">
        <x:f>E304*157.1/G304</x:f>
        <x:v>6566231305.1470585</x:v>
      </x:c>
      <x:c r="J304" s="12" t="n">
        <x:f>H304*157.1/G304</x:f>
        <x:v>77688.49154220372</x:v>
      </x:c>
      <x:c r="K304" s="12" t="n">
        <x:f>IF(F304="","",F304*157.1/G304)</x:f>
        <x:v>4863.169117647059</x:v>
      </x:c>
      <x:c r="L304" s="14" t="n">
        <x:f>D304/D$303</x:f>
        <x:v>0.19513321327977098</x:v>
      </x:c>
      <x:c r="M304" s="14" t="n">
        <x:f>E304/E$303</x:f>
        <x:v>0.4613403996729248</x:v>
      </x:c>
      <x:c r="N304" s="2" t="str">
        <x:v>available</x:v>
      </x:c>
    </x:row>
    <x:row r="305" ht="24" customHeight="1">
      <x:c r="A305" s="2" t="n">
        <x:v>2019</x:v>
      </x:c>
      <x:c r="B305" s="2" t="str">
        <x:v>British Columbia</x:v>
      </x:c>
      <x:c r="C305" s="2" t="str">
        <x:v>$20,000 to $39,999</x:v>
      </x:c>
      <x:c r="D305" s="10" t="n">
        <x:v>101070</x:v>
      </x:c>
      <x:c r="E305" s="10" t="n">
        <x:v>1533280000</x:v>
      </x:c>
      <x:c r="F305" s="10" t="n">
        <x:v>1890</x:v>
      </x:c>
      <x:c r="G305" s="11" t="n">
        <x:v>136</x:v>
      </x:c>
      <x:c r="H305" s="12" t="n">
        <x:f>E305/D305</x:f>
        <x:v>15170.475907786682</x:v>
      </x:c>
      <x:c r="I305" s="12" t="n">
        <x:f>E305*157.1/G305</x:f>
        <x:v>1771163882.3529413</x:v>
      </x:c>
      <x:c r="J305" s="12" t="n">
        <x:f>H305*157.1/G305</x:f>
        <x:v>17524.130625832997</x:v>
      </x:c>
      <x:c r="K305" s="12" t="n">
        <x:f>IF(F305="","",F305*157.1/G305)</x:f>
        <x:v>2183.2279411764707</x:v>
      </x:c>
      <x:c r="L305" s="14" t="n">
        <x:f>D305/D$303</x:f>
        <x:v>0.23334256822274554</x:v>
      </x:c>
      <x:c r="M305" s="14" t="n">
        <x:f>E305/E$303</x:f>
        <x:v>0.12444116196918757</x:v>
      </x:c>
      <x:c r="N305" s="2" t="str">
        <x:v>available</x:v>
      </x:c>
    </x:row>
    <x:row r="306" ht="24" customHeight="1">
      <x:c r="A306" s="2" t="n">
        <x:v>2019</x:v>
      </x:c>
      <x:c r="B306" s="2" t="str">
        <x:v>British Columbia</x:v>
      </x:c>
      <x:c r="C306" s="2" t="str">
        <x:v>$40,000 to $59,999</x:v>
      </x:c>
      <x:c r="D306" s="10" t="n">
        <x:v>83160</x:v>
      </x:c>
      <x:c r="E306" s="10" t="n">
        <x:v>1342435000</x:v>
      </x:c>
      <x:c r="F306" s="10" t="n">
        <x:v>2060</x:v>
      </x:c>
      <x:c r="G306" s="11" t="n">
        <x:v>136</x:v>
      </x:c>
      <x:c r="H306" s="12" t="n">
        <x:f>E306/D306</x:f>
        <x:v>16142.797017797018</x:v>
      </x:c>
      <x:c r="I306" s="12" t="n">
        <x:f>E306*157.1/G306</x:f>
        <x:v>1550709841.9117646</x:v>
      </x:c>
      <x:c r="J306" s="12" t="n">
        <x:f>H306*157.1/G306</x:f>
        <x:v>18647.304496293465</x:v>
      </x:c>
      <x:c r="K306" s="12" t="n">
        <x:f>IF(F306="","",F306*157.1/G306)</x:f>
        <x:v>2379.6029411764707</x:v>
      </x:c>
      <x:c r="L306" s="14" t="n">
        <x:f>D306/D$303</x:f>
        <x:v>0.19199335087962321</x:v>
      </x:c>
      <x:c r="M306" s="14" t="n">
        <x:f>E306/E$303</x:f>
        <x:v>0.10895216220658087</x:v>
      </x:c>
      <x:c r="N306" s="2" t="str">
        <x:v>available</x:v>
      </x:c>
    </x:row>
    <x:row r="307" ht="24" customHeight="1">
      <x:c r="A307" s="2" t="n">
        <x:v>2019</x:v>
      </x:c>
      <x:c r="B307" s="2" t="str">
        <x:v>British Columbia</x:v>
      </x:c>
      <x:c r="C307" s="2" t="str">
        <x:v>$60,000 to $79,999</x:v>
      </x:c>
      <x:c r="D307" s="10" t="n">
        <x:v>59840</x:v>
      </x:c>
      <x:c r="E307" s="10" t="n">
        <x:v>1092800000</x:v>
      </x:c>
      <x:c r="F307" s="10" t="n">
        <x:v>2340</x:v>
      </x:c>
      <x:c r="G307" s="11" t="n">
        <x:v>136</x:v>
      </x:c>
      <x:c r="H307" s="12" t="n">
        <x:f>E307/D307</x:f>
        <x:v>18262.0320855615</x:v>
      </x:c>
      <x:c r="I307" s="12" t="n">
        <x:f>E307*157.1/G307</x:f>
        <x:v>1262344705.8823528</x:v>
      </x:c>
      <x:c r="J307" s="12" t="n">
        <x:f>H307*157.1/G307</x:f>
        <x:v>21095.332651777288</x:v>
      </x:c>
      <x:c r="K307" s="12" t="n">
        <x:f>IF(F307="","",F307*157.1/G307)</x:f>
        <x:v>2703.044117647059</x:v>
      </x:c>
      <x:c r="L307" s="14" t="n">
        <x:f>D307/D$303</x:f>
        <x:v>0.13815394560650135</x:v>
      </x:c>
      <x:c r="M307" s="14" t="n">
        <x:f>E307/E$303</x:f>
        <x:v>0.0886917600176929</x:v>
      </x:c>
      <x:c r="N307" s="2" t="str">
        <x:v>available</x:v>
      </x:c>
    </x:row>
    <x:row r="308" ht="24" customHeight="1">
      <x:c r="A308" s="2" t="n">
        <x:v>2019</x:v>
      </x:c>
      <x:c r="B308" s="2" t="str">
        <x:v>British Columbia</x:v>
      </x:c>
      <x:c r="C308" s="2" t="str">
        <x:v>$80,000 to $99,999</x:v>
      </x:c>
      <x:c r="D308" s="10" t="n">
        <x:v>37970</x:v>
      </x:c>
      <x:c r="E308" s="10" t="n">
        <x:v>847840000</x:v>
      </x:c>
      <x:c r="F308" s="10" t="n">
        <x:v>2400</x:v>
      </x:c>
      <x:c r="G308" s="11" t="n">
        <x:v>136</x:v>
      </x:c>
      <x:c r="H308" s="12" t="n">
        <x:f>E308/D308</x:f>
        <x:v>22329.207268896498</x:v>
      </x:c>
      <x:c r="I308" s="12" t="n">
        <x:f>E308*157.1/G308</x:f>
        <x:v>979379882.3529412</x:v>
      </x:c>
      <x:c r="J308" s="12" t="n">
        <x:f>H308*157.1/G308</x:f>
        <x:v>25793.518102526763</x:v>
      </x:c>
      <x:c r="K308" s="12" t="n">
        <x:f>IF(F308="","",F308*157.1/G308)</x:f>
        <x:v>2772.3529411764707</x:v>
      </x:c>
      <x:c r="L308" s="14" t="n">
        <x:f>D308/D$303</x:f>
        <x:v>0.08766218774530175</x:v>
      </x:c>
      <x:c r="M308" s="14" t="n">
        <x:f>E308/E$303</x:f>
        <x:v>0.0688107813080168</x:v>
      </x:c>
      <x:c r="N308" s="2" t="str">
        <x:v>available</x:v>
      </x:c>
    </x:row>
    <x:row r="309" ht="24" customHeight="1">
      <x:c r="A309" s="2" t="n">
        <x:v>2019</x:v>
      </x:c>
      <x:c r="B309" s="2" t="str">
        <x:v>British Columbia</x:v>
      </x:c>
      <x:c r="C309" s="2" t="str">
        <x:v>less than $20,000</x:v>
      </x:c>
      <x:c r="D309" s="10" t="n">
        <x:v>66580</x:v>
      </x:c>
      <x:c r="E309" s="10" t="n">
        <x:v>1820645000</x:v>
      </x:c>
      <x:c r="F309" s="10" t="n">
        <x:v>1960</x:v>
      </x:c>
      <x:c r="G309" s="11" t="n">
        <x:v>136</x:v>
      </x:c>
      <x:c r="H309" s="12" t="n">
        <x:f>E309/D309</x:f>
        <x:v>27345.22379092821</x:v>
      </x:c>
      <x:c r="I309" s="12" t="n">
        <x:f>E309*157.1/G309</x:f>
        <x:v>2103112716.9117646</x:v>
      </x:c>
      <x:c r="J309" s="12" t="n">
        <x:f>H309*157.1/G309</x:f>
        <x:v>31587.75483496192</x:v>
      </x:c>
      <x:c r="K309" s="12" t="n">
        <x:f>IF(F309="","",F309*157.1/G309)</x:f>
        <x:v>2264.0882352941176</x:v>
      </x:c>
      <x:c r="L309" s="14" t="n">
        <x:f>D309/D$303</x:f>
        <x:v>0.15371473426605717</x:v>
      </x:c>
      <x:c r="M309" s="14" t="n">
        <x:f>E309/E$303</x:f>
        <x:v>0.1477637348255971</x:v>
      </x:c>
      <x:c r="N309" s="2" t="str">
        <x:v>available</x:v>
      </x:c>
    </x:row>
    <x:row r="310" ht="24" customHeight="1">
      <x:c r="A310" s="2" t="n">
        <x:v>2019</x:v>
      </x:c>
      <x:c r="B310" s="2" t="str">
        <x:v>Canada</x:v>
      </x:c>
      <x:c r="C310" s="2" t="str">
        <x:v>All income groups</x:v>
      </x:c>
      <x:c r="D310" s="10" t="n">
        <x:v>2631330</x:v>
      </x:c>
      <x:c r="E310" s="10" t="n">
        <x:v>65551855000</x:v>
      </x:c>
      <x:c r="F310" s="10" t="n">
        <x:v>1870</x:v>
      </x:c>
      <x:c r="G310" s="11" t="n">
        <x:v>136</x:v>
      </x:c>
      <x:c r="H310" s="12" t="n">
        <x:f>E310/D310</x:f>
        <x:v>24912.061581025566</x:v>
      </x:c>
      <x:c r="I310" s="12" t="n">
        <x:f>E310*157.1/G310</x:f>
        <x:v>75722032503.67647</x:v>
      </x:c>
      <x:c r="J310" s="12" t="n">
        <x:f>H310*157.1/G310</x:f>
        <x:v>28777.094664552325</x:v>
      </x:c>
      <x:c r="K310" s="12" t="n">
        <x:f>IF(F310="","",F310*157.1/G310)</x:f>
        <x:v>2160.125</x:v>
      </x:c>
      <x:c r="L310" s="14" t="n">
        <x:f>D310/D$310</x:f>
        <x:v>1</x:v>
      </x:c>
      <x:c r="M310" s="14" t="n">
        <x:f>E310/E$310</x:f>
        <x:v>1</x:v>
      </x:c>
      <x:c r="N310" s="2" t="str">
        <x:v>available</x:v>
      </x:c>
    </x:row>
    <x:row r="311" ht="24" customHeight="1">
      <x:c r="A311" s="2" t="n">
        <x:v>2019</x:v>
      </x:c>
      <x:c r="B311" s="2" t="str">
        <x:v>Canada</x:v>
      </x:c>
      <x:c r="C311" s="2" t="str">
        <x:v>$100,000 and over</x:v>
      </x:c>
      <x:c r="D311" s="10" t="n">
        <x:v>598350</x:v>
      </x:c>
      <x:c r="E311" s="10" t="n">
        <x:v>31737210000</x:v>
      </x:c>
      <x:c r="F311" s="10" t="n">
        <x:v>3040</x:v>
      </x:c>
      <x:c r="G311" s="11" t="n">
        <x:v>136</x:v>
      </x:c>
      <x:c r="H311" s="12" t="n">
        <x:f>E311/D311</x:f>
        <x:v>53041.21333667586</x:v>
      </x:c>
      <x:c r="I311" s="12" t="n">
        <x:f>E311*157.1/G311</x:f>
        <x:v>36661144786.76471</x:v>
      </x:c>
      <x:c r="J311" s="12" t="n">
        <x:f>H311*157.1/G311</x:f>
        <x:v>61270.40158229248</x:v>
      </x:c>
      <x:c r="K311" s="12" t="n">
        <x:f>IF(F311="","",F311*157.1/G311)</x:f>
        <x:v>3511.6470588235293</x:v>
      </x:c>
      <x:c r="L311" s="14" t="n">
        <x:f>D311/D$310</x:f>
        <x:v>0.22739451152078988</x:v>
      </x:c>
      <x:c r="M311" s="14" t="n">
        <x:f>E311/E$310</x:f>
        <x:v>0.4841542623011965</x:v>
      </x:c>
      <x:c r="N311" s="2" t="str">
        <x:v>available</x:v>
      </x:c>
    </x:row>
    <x:row r="312" ht="24" customHeight="1">
      <x:c r="A312" s="2" t="n">
        <x:v>2019</x:v>
      </x:c>
      <x:c r="B312" s="2" t="str">
        <x:v>Canada</x:v>
      </x:c>
      <x:c r="C312" s="2" t="str">
        <x:v>$20,000 to $39,999</x:v>
      </x:c>
      <x:c r="D312" s="10" t="n">
        <x:v>570660</x:v>
      </x:c>
      <x:c r="E312" s="10" t="n">
        <x:v>7869315000</x:v>
      </x:c>
      <x:c r="F312" s="10" t="n">
        <x:v>1540</x:v>
      </x:c>
      <x:c r="G312" s="11" t="n">
        <x:v>136</x:v>
      </x:c>
      <x:c r="H312" s="12" t="n">
        <x:f>E312/D312</x:f>
        <x:v>13789.848596362108</x:v>
      </x:c>
      <x:c r="I312" s="12" t="n">
        <x:f>E312*157.1/G312</x:f>
        <x:v>9090216077.205883</x:v>
      </x:c>
      <x:c r="J312" s="12" t="n">
        <x:f>H312*157.1/G312</x:f>
        <x:v>15929.303047709465</x:v>
      </x:c>
      <x:c r="K312" s="12" t="n">
        <x:f>IF(F312="","",F312*157.1/G312)</x:f>
        <x:v>1778.9264705882354</x:v>
      </x:c>
      <x:c r="L312" s="14" t="n">
        <x:f>D312/D$310</x:f>
        <x:v>0.21687131602649612</x:v>
      </x:c>
      <x:c r="M312" s="14" t="n">
        <x:f>E312/E$310</x:f>
        <x:v>0.12004717486637106</x:v>
      </x:c>
      <x:c r="N312" s="2" t="str">
        <x:v>available</x:v>
      </x:c>
    </x:row>
    <x:row r="313" ht="24" customHeight="1">
      <x:c r="A313" s="2" t="n">
        <x:v>2019</x:v>
      </x:c>
      <x:c r="B313" s="2" t="str">
        <x:v>Canada</x:v>
      </x:c>
      <x:c r="C313" s="2" t="str">
        <x:v>$40,000 to $59,999</x:v>
      </x:c>
      <x:c r="D313" s="10" t="n">
        <x:v>493960</x:v>
      </x:c>
      <x:c r="E313" s="10" t="n">
        <x:v>7204790000</x:v>
      </x:c>
      <x:c r="F313" s="10" t="n">
        <x:v>1660</x:v>
      </x:c>
      <x:c r="G313" s="11" t="n">
        <x:v>136</x:v>
      </x:c>
      <x:c r="H313" s="12" t="n">
        <x:f>E313/D313</x:f>
        <x:v>14585.7761762086</x:v>
      </x:c>
      <x:c r="I313" s="12" t="n">
        <x:f>E313*157.1/G313</x:f>
        <x:v>8322591977.941176</x:v>
      </x:c>
      <x:c r="J313" s="12" t="n">
        <x:f>H313*157.1/G313</x:f>
        <x:v>16848.71645060567</x:v>
      </x:c>
      <x:c r="K313" s="12" t="n">
        <x:f>IF(F313="","",F313*157.1/G313)</x:f>
        <x:v>1917.5441176470588</x:v>
      </x:c>
      <x:c r="L313" s="14" t="n">
        <x:f>D313/D$310</x:f>
        <x:v>0.18772255855403921</x:v>
      </x:c>
      <x:c r="M313" s="14" t="n">
        <x:f>E313/E$310</x:f>
        <x:v>0.10990978058515659</x:v>
      </x:c>
      <x:c r="N313" s="2" t="str">
        <x:v>available</x:v>
      </x:c>
    </x:row>
    <x:row r="314" ht="24" customHeight="1">
      <x:c r="A314" s="2" t="n">
        <x:v>2019</x:v>
      </x:c>
      <x:c r="B314" s="2" t="str">
        <x:v>Canada</x:v>
      </x:c>
      <x:c r="C314" s="2" t="str">
        <x:v>$60,000 to $79,999</x:v>
      </x:c>
      <x:c r="D314" s="10" t="n">
        <x:v>371560</x:v>
      </x:c>
      <x:c r="E314" s="10" t="n">
        <x:v>5897240000</x:v>
      </x:c>
      <x:c r="F314" s="10" t="n">
        <x:v>1770</x:v>
      </x:c>
      <x:c r="G314" s="11" t="n">
        <x:v>136</x:v>
      </x:c>
      <x:c r="H314" s="12" t="n">
        <x:f>E314/D314</x:f>
        <x:v>15871.568521907633</x:v>
      </x:c>
      <x:c r="I314" s="12" t="n">
        <x:f>E314*157.1/G314</x:f>
        <x:v>6812179441.176471</x:v>
      </x:c>
      <x:c r="J314" s="12" t="n">
        <x:f>H314*157.1/G314</x:f>
        <x:v>18333.995696997714</x:v>
      </x:c>
      <x:c r="K314" s="12" t="n">
        <x:f>IF(F314="","",F314*157.1/G314)</x:f>
        <x:v>2044.610294117647</x:v>
      </x:c>
      <x:c r="L314" s="14" t="n">
        <x:f>D314/D$310</x:f>
        <x:v>0.1412061581025565</x:v>
      </x:c>
      <x:c r="M314" s="14" t="n">
        <x:f>E314/E$310</x:f>
        <x:v>0.0899629766388762</x:v>
      </x:c>
      <x:c r="N314" s="2" t="str">
        <x:v>available</x:v>
      </x:c>
    </x:row>
    <x:row r="315" ht="24" customHeight="1">
      <x:c r="A315" s="2" t="n">
        <x:v>2019</x:v>
      </x:c>
      <x:c r="B315" s="2" t="str">
        <x:v>Canada</x:v>
      </x:c>
      <x:c r="C315" s="2" t="str">
        <x:v>$80,000 to $99,999</x:v>
      </x:c>
      <x:c r="D315" s="10" t="n">
        <x:v>248680</x:v>
      </x:c>
      <x:c r="E315" s="10" t="n">
        <x:v>4675280000</x:v>
      </x:c>
      <x:c r="F315" s="10" t="n">
        <x:v>1800</x:v>
      </x:c>
      <x:c r="G315" s="11" t="n">
        <x:v>136</x:v>
      </x:c>
      <x:c r="H315" s="12" t="n">
        <x:f>E315/D315</x:f>
        <x:v>18800.38603828213</x:v>
      </x:c>
      <x:c r="I315" s="12" t="n">
        <x:f>E315*157.1/G315</x:f>
        <x:v>5400635941.176471</x:v>
      </x:c>
      <x:c r="J315" s="12" t="n">
        <x:f>H315*157.1/G315</x:f>
        <x:v>21717.210636868545</x:v>
      </x:c>
      <x:c r="K315" s="12" t="n">
        <x:f>IF(F315="","",F315*157.1/G315)</x:f>
        <x:v>2079.264705882353</x:v>
      </x:c>
      <x:c r="L315" s="14" t="n">
        <x:f>D315/D$310</x:f>
        <x:v>0.09450734039440131</x:v>
      </x:c>
      <x:c r="M315" s="14" t="n">
        <x:f>E315/E$310</x:f>
        <x:v>0.07132185656683553</x:v>
      </x:c>
      <x:c r="N315" s="2" t="str">
        <x:v>available</x:v>
      </x:c>
    </x:row>
    <x:row r="316" ht="24" customHeight="1">
      <x:c r="A316" s="2" t="n">
        <x:v>2019</x:v>
      </x:c>
      <x:c r="B316" s="2" t="str">
        <x:v>Canada</x:v>
      </x:c>
      <x:c r="C316" s="2" t="str">
        <x:v>less than $20,000</x:v>
      </x:c>
      <x:c r="D316" s="10" t="n">
        <x:v>348120</x:v>
      </x:c>
      <x:c r="E316" s="10" t="n">
        <x:v>8168020000</x:v>
      </x:c>
      <x:c r="F316" s="10" t="n">
        <x:v>1610</x:v>
      </x:c>
      <x:c r="G316" s="11" t="n">
        <x:v>136</x:v>
      </x:c>
      <x:c r="H316" s="12" t="n">
        <x:f>E316/D316</x:f>
        <x:v>23463.231069746063</x:v>
      </x:c>
      <x:c r="I316" s="12" t="n">
        <x:f>E316*157.1/G316</x:f>
        <x:v>9435264279.411764</x:v>
      </x:c>
      <x:c r="J316" s="12" t="n">
        <x:f>H316*157.1/G316</x:f>
        <x:v>27103.48236071402</x:v>
      </x:c>
      <x:c r="K316" s="12" t="n">
        <x:f>IF(F316="","",F316*157.1/G316)</x:f>
        <x:v>1859.7867647058824</x:v>
      </x:c>
      <x:c r="L316" s="14" t="n">
        <x:f>D316/D$310</x:f>
        <x:v>0.13229811540171701</x:v>
      </x:c>
      <x:c r="M316" s="14" t="n">
        <x:f>E316/E$310</x:f>
        <x:v>0.12460394904156412</x:v>
      </x:c>
      <x:c r="N316" s="2" t="str">
        <x:v>available</x:v>
      </x:c>
    </x:row>
    <x:row r="317" ht="24" customHeight="1">
      <x:c r="A317" s="2" t="n">
        <x:v>2019</x:v>
      </x:c>
      <x:c r="B317" s="2" t="str">
        <x:v>Manitoba</x:v>
      </x:c>
      <x:c r="C317" s="2" t="str">
        <x:v>All income groups</x:v>
      </x:c>
      <x:c r="D317" s="10" t="n">
        <x:v>79460</x:v>
      </x:c>
      <x:c r="E317" s="10" t="n">
        <x:v>2468785000</x:v>
      </x:c>
      <x:c r="F317" s="10" t="n">
        <x:v>1510</x:v>
      </x:c>
      <x:c r="G317" s="11" t="n">
        <x:v>136</x:v>
      </x:c>
      <x:c r="H317" s="12" t="n">
        <x:f>E317/D317</x:f>
        <x:v>31069.531839919455</x:v>
      </x:c>
      <x:c r="I317" s="12" t="n">
        <x:f>E317*157.1/G317</x:f>
        <x:v>2851809731.617647</x:v>
      </x:c>
      <x:c r="J317" s="12" t="n">
        <x:f>H317*157.1/G317</x:f>
        <x:v>35889.87832390696</x:v>
      </x:c>
      <x:c r="K317" s="12" t="n">
        <x:f>IF(F317="","",F317*157.1/G317)</x:f>
        <x:v>1744.2720588235295</x:v>
      </x:c>
      <x:c r="L317" s="14" t="n">
        <x:f>D317/D$317</x:f>
        <x:v>1</x:v>
      </x:c>
      <x:c r="M317" s="14" t="n">
        <x:f>E317/E$317</x:f>
        <x:v>1</x:v>
      </x:c>
      <x:c r="N317" s="2" t="str">
        <x:v>available</x:v>
      </x:c>
    </x:row>
    <x:row r="318" ht="24" customHeight="1">
      <x:c r="A318" s="2" t="n">
        <x:v>2019</x:v>
      </x:c>
      <x:c r="B318" s="2" t="str">
        <x:v>Manitoba</x:v>
      </x:c>
      <x:c r="C318" s="2" t="str">
        <x:v>$100,000 and over</x:v>
      </x:c>
      <x:c r="D318" s="10" t="n">
        <x:v>13100</x:v>
      </x:c>
      <x:c r="E318" s="10" t="n">
        <x:v>1166270000</x:v>
      </x:c>
      <x:c r="F318" s="10" t="n">
        <x:v>2800</x:v>
      </x:c>
      <x:c r="G318" s="11" t="n">
        <x:v>136</x:v>
      </x:c>
      <x:c r="H318" s="12" t="n">
        <x:f>E318/D318</x:f>
        <x:v>89028.24427480916</x:v>
      </x:c>
      <x:c r="I318" s="12" t="n">
        <x:f>E318*157.1/G318</x:f>
        <x:v>1347213360.2941177</x:v>
      </x:c>
      <x:c r="J318" s="12" t="n">
        <x:f>H318*157.1/G318</x:f>
        <x:v>102840.71452626852</x:v>
      </x:c>
      <x:c r="K318" s="12" t="n">
        <x:f>IF(F318="","",F318*157.1/G318)</x:f>
        <x:v>3234.4117647058824</x:v>
      </x:c>
      <x:c r="L318" s="14" t="n">
        <x:f>D318/D$317</x:f>
        <x:v>0.16486282406242134</x:v>
      </x:c>
      <x:c r="M318" s="14" t="n">
        <x:f>E318/E$317</x:f>
        <x:v>0.4724064671488202</x:v>
      </x:c>
      <x:c r="N318" s="2" t="str">
        <x:v>available</x:v>
      </x:c>
    </x:row>
    <x:row r="319" ht="24" customHeight="1">
      <x:c r="A319" s="2" t="n">
        <x:v>2019</x:v>
      </x:c>
      <x:c r="B319" s="2" t="str">
        <x:v>Manitoba</x:v>
      </x:c>
      <x:c r="C319" s="2" t="str">
        <x:v>$20,000 to $39,999</x:v>
      </x:c>
      <x:c r="D319" s="10" t="n">
        <x:v>19630</x:v>
      </x:c>
      <x:c r="E319" s="10" t="n">
        <x:v>329665000</x:v>
      </x:c>
      <x:c r="F319" s="10" t="n">
        <x:v>1300</x:v>
      </x:c>
      <x:c r="G319" s="11" t="n">
        <x:v>136</x:v>
      </x:c>
      <x:c r="H319" s="12" t="n">
        <x:f>E319/D319</x:f>
        <x:v>16793.937850229242</x:v>
      </x:c>
      <x:c r="I319" s="12" t="n">
        <x:f>E319*157.1/G319</x:f>
        <x:v>380811555.14705884</x:v>
      </x:c>
      <x:c r="J319" s="12" t="n">
        <x:f>H319*157.1/G319</x:f>
        <x:v>19399.467913757457</x:v>
      </x:c>
      <x:c r="K319" s="12" t="n">
        <x:f>IF(F319="","",F319*157.1/G319)</x:f>
        <x:v>1501.6911764705883</x:v>
      </x:c>
      <x:c r="L319" s="14" t="n">
        <x:f>D319/D$317</x:f>
        <x:v>0.2470425371255978</x:v>
      </x:c>
      <x:c r="M319" s="14" t="n">
        <x:f>E319/E$317</x:f>
        <x:v>0.13353329674313477</x:v>
      </x:c>
      <x:c r="N319" s="2" t="str">
        <x:v>available</x:v>
      </x:c>
    </x:row>
    <x:row r="320" ht="24" customHeight="1">
      <x:c r="A320" s="2" t="n">
        <x:v>2019</x:v>
      </x:c>
      <x:c r="B320" s="2" t="str">
        <x:v>Manitoba</x:v>
      </x:c>
      <x:c r="C320" s="2" t="str">
        <x:v>$40,000 to $59,999</x:v>
      </x:c>
      <x:c r="D320" s="10" t="n">
        <x:v>16740</x:v>
      </x:c>
      <x:c r="E320" s="10" t="n">
        <x:v>272945000</x:v>
      </x:c>
      <x:c r="F320" s="10" t="n">
        <x:v>1380</x:v>
      </x:c>
      <x:c r="G320" s="11" t="n">
        <x:v>136</x:v>
      </x:c>
      <x:c r="H320" s="12" t="n">
        <x:f>E320/D320</x:f>
        <x:v>16304.958183990442</x:v>
      </x:c>
      <x:c r="I320" s="12" t="n">
        <x:f>E320*157.1/G320</x:f>
        <x:v>315291613.9705882</x:v>
      </x:c>
      <x:c r="J320" s="12" t="n">
        <x:f>H320*157.1/G320</x:f>
        <x:v>18834.624490477192</x:v>
      </x:c>
      <x:c r="K320" s="12" t="n">
        <x:f>IF(F320="","",F320*157.1/G320)</x:f>
        <x:v>1594.1029411764705</x:v>
      </x:c>
      <x:c r="L320" s="14" t="n">
        <x:f>D320/D$317</x:f>
        <x:v>0.2106720362446514</x:v>
      </x:c>
      <x:c r="M320" s="14" t="n">
        <x:f>E320/E$317</x:f>
        <x:v>0.11055843258931013</x:v>
      </x:c>
      <x:c r="N320" s="2" t="str">
        <x:v>available</x:v>
      </x:c>
    </x:row>
    <x:row r="321" ht="24" customHeight="1">
      <x:c r="A321" s="2" t="n">
        <x:v>2019</x:v>
      </x:c>
      <x:c r="B321" s="2" t="str">
        <x:v>Manitoba</x:v>
      </x:c>
      <x:c r="C321" s="2" t="str">
        <x:v>$60,000 to $79,999</x:v>
      </x:c>
      <x:c r="D321" s="10" t="n">
        <x:v>11480</x:v>
      </x:c>
      <x:c r="E321" s="10" t="n">
        <x:v>222430000</x:v>
      </x:c>
      <x:c r="F321" s="10" t="n">
        <x:v>1510</x:v>
      </x:c>
      <x:c r="G321" s="11" t="n">
        <x:v>136</x:v>
      </x:c>
      <x:c r="H321" s="12" t="n">
        <x:f>E321/D321</x:f>
        <x:v>19375.435540069688</x:v>
      </x:c>
      <x:c r="I321" s="12" t="n">
        <x:f>E321*157.1/G321</x:f>
        <x:v>256939360.29411766</x:v>
      </x:c>
      <x:c r="J321" s="12" t="n">
        <x:f>H321*157.1/G321</x:f>
        <x:v>22381.477377536383</x:v>
      </x:c>
      <x:c r="K321" s="12" t="n">
        <x:f>IF(F321="","",F321*157.1/G321)</x:f>
        <x:v>1744.2720588235295</x:v>
      </x:c>
      <x:c r="L321" s="14" t="n">
        <x:f>D321/D$317</x:f>
        <x:v>0.14447520765164862</x:v>
      </x:c>
      <x:c r="M321" s="14" t="n">
        <x:f>E321/E$317</x:f>
        <x:v>0.09009695052424574</x:v>
      </x:c>
      <x:c r="N321" s="2" t="str">
        <x:v>available</x:v>
      </x:c>
    </x:row>
    <x:row r="322" ht="24" customHeight="1">
      <x:c r="A322" s="2" t="n">
        <x:v>2019</x:v>
      </x:c>
      <x:c r="B322" s="2" t="str">
        <x:v>Manitoba</x:v>
      </x:c>
      <x:c r="C322" s="2" t="str">
        <x:v>$80,000 to $99,999</x:v>
      </x:c>
      <x:c r="D322" s="10" t="n">
        <x:v>7160</x:v>
      </x:c>
      <x:c r="E322" s="10" t="n">
        <x:v>160980000</x:v>
      </x:c>
      <x:c r="F322" s="10" t="n">
        <x:v>1540</x:v>
      </x:c>
      <x:c r="G322" s="11" t="n">
        <x:v>136</x:v>
      </x:c>
      <x:c r="H322" s="12" t="n">
        <x:f>E322/D322</x:f>
        <x:v>22483.240223463687</x:v>
      </x:c>
      <x:c r="I322" s="12" t="n">
        <x:f>E322*157.1/G322</x:f>
        <x:v>185955573.52941176</x:v>
      </x:c>
      <x:c r="J322" s="12" t="n">
        <x:f>H322*157.1/G322</x:f>
        <x:v>25971.44881695695</x:v>
      </x:c>
      <x:c r="K322" s="12" t="n">
        <x:f>IF(F322="","",F322*157.1/G322)</x:f>
        <x:v>1778.9264705882354</x:v>
      </x:c>
      <x:c r="L322" s="14" t="n">
        <x:f>D322/D$317</x:f>
        <x:v>0.09010823055625472</x:v>
      </x:c>
      <x:c r="M322" s="14" t="n">
        <x:f>E322/E$317</x:f>
        <x:v>0.06520616416577385</x:v>
      </x:c>
      <x:c r="N322" s="2" t="str">
        <x:v>available</x:v>
      </x:c>
    </x:row>
    <x:row r="323" ht="24" customHeight="1">
      <x:c r="A323" s="2" t="n">
        <x:v>2019</x:v>
      </x:c>
      <x:c r="B323" s="2" t="str">
        <x:v>Manitoba</x:v>
      </x:c>
      <x:c r="C323" s="2" t="str">
        <x:v>less than $20,000</x:v>
      </x:c>
      <x:c r="D323" s="10" t="n">
        <x:v>11360</x:v>
      </x:c>
      <x:c r="E323" s="10" t="n">
        <x:v>316500000</x:v>
      </x:c>
      <x:c r="F323" s="10" t="n">
        <x:v>1170</x:v>
      </x:c>
      <x:c r="G323" s="11" t="n">
        <x:v>136</x:v>
      </x:c>
      <x:c r="H323" s="12" t="n">
        <x:f>E323/D323</x:f>
        <x:v>27860.915492957745</x:v>
      </x:c>
      <x:c r="I323" s="12" t="n">
        <x:f>E323*157.1/G323</x:f>
        <x:v>365604044.11764705</x:v>
      </x:c>
      <x:c r="J323" s="12" t="n">
        <x:f>H323*157.1/G323</x:f>
        <x:v>32183.45458782104</x:v>
      </x:c>
      <x:c r="K323" s="12" t="n">
        <x:f>IF(F323="","",F323*157.1/G323)</x:f>
        <x:v>1351.5220588235295</x:v>
      </x:c>
      <x:c r="L323" s="14" t="n">
        <x:f>D323/D$317</x:f>
        <x:v>0.14296501384344323</x:v>
      </x:c>
      <x:c r="M323" s="14" t="n">
        <x:f>E323/E$317</x:f>
        <x:v>0.1282007141164581</x:v>
      </x:c>
      <x:c r="N323" s="2" t="str">
        <x:v>available</x:v>
      </x:c>
    </x:row>
    <x:row r="324" ht="24" customHeight="1">
      <x:c r="A324" s="2" t="n">
        <x:v>2019</x:v>
      </x:c>
      <x:c r="B324" s="2" t="str">
        <x:v>New Brunswick</x:v>
      </x:c>
      <x:c r="C324" s="2" t="str">
        <x:v>All income groups</x:v>
      </x:c>
      <x:c r="D324" s="10" t="n">
        <x:v>32540</x:v>
      </x:c>
      <x:c r="E324" s="10" t="n">
        <x:v>572990000</x:v>
      </x:c>
      <x:c r="F324" s="10" t="n">
        <x:v>1510</x:v>
      </x:c>
      <x:c r="G324" s="11" t="n">
        <x:v>136</x:v>
      </x:c>
      <x:c r="H324" s="12" t="n">
        <x:f>E324/D324</x:f>
        <x:v>17608.789182544562</x:v>
      </x:c>
      <x:c r="I324" s="12" t="n">
        <x:f>E324*157.1/G324</x:f>
        <x:v>661887713.2352941</x:v>
      </x:c>
      <x:c r="J324" s="12" t="n">
        <x:f>H324*157.1/G324</x:f>
        <x:v>20340.741033659928</x:v>
      </x:c>
      <x:c r="K324" s="12" t="n">
        <x:f>IF(F324="","",F324*157.1/G324)</x:f>
        <x:v>1744.2720588235295</x:v>
      </x:c>
      <x:c r="L324" s="14" t="n">
        <x:f>D324/D$324</x:f>
        <x:v>1</x:v>
      </x:c>
      <x:c r="M324" s="14" t="n">
        <x:f>E324/E$324</x:f>
        <x:v>1</x:v>
      </x:c>
      <x:c r="N324" s="2" t="str">
        <x:v>available</x:v>
      </x:c>
    </x:row>
    <x:row r="325" ht="24" customHeight="1">
      <x:c r="A325" s="2" t="n">
        <x:v>2019</x:v>
      </x:c>
      <x:c r="B325" s="2" t="str">
        <x:v>New Brunswick</x:v>
      </x:c>
      <x:c r="C325" s="2" t="str">
        <x:v>$100,000 and over</x:v>
      </x:c>
      <x:c r="D325" s="10" t="n">
        <x:v>5340</x:v>
      </x:c>
      <x:c r="E325" s="10" t="n">
        <x:v>215015000</x:v>
      </x:c>
      <x:c r="F325" s="10" t="n">
        <x:v>2500</x:v>
      </x:c>
      <x:c r="G325" s="11" t="n">
        <x:v>136</x:v>
      </x:c>
      <x:c r="H325" s="12" t="n">
        <x:f>E325/D325</x:f>
        <x:v>40264.98127340824</x:v>
      </x:c>
      <x:c r="I325" s="12" t="n">
        <x:f>E325*157.1/G325</x:f>
        <x:v>248373944.8529412</x:v>
      </x:c>
      <x:c r="J325" s="12" t="n">
        <x:f>H325*157.1/G325</x:f>
        <x:v>46511.97469156201</x:v>
      </x:c>
      <x:c r="K325" s="12" t="n">
        <x:f>IF(F325="","",F325*157.1/G325)</x:f>
        <x:v>2887.8676470588234</x:v>
      </x:c>
      <x:c r="L325" s="14" t="n">
        <x:f>D325/D$324</x:f>
        <x:v>0.16410571604179472</x:v>
      </x:c>
      <x:c r="M325" s="14" t="n">
        <x:f>E325/E$324</x:f>
        <x:v>0.37525087697865583</x:v>
      </x:c>
      <x:c r="N325" s="2" t="str">
        <x:v>available</x:v>
      </x:c>
    </x:row>
    <x:row r="326" ht="24" customHeight="1">
      <x:c r="A326" s="2" t="n">
        <x:v>2019</x:v>
      </x:c>
      <x:c r="B326" s="2" t="str">
        <x:v>New Brunswick</x:v>
      </x:c>
      <x:c r="C326" s="2" t="str">
        <x:v>$20,000 to $39,999</x:v>
      </x:c>
      <x:c r="D326" s="10" t="n">
        <x:v>7760</x:v>
      </x:c>
      <x:c r="E326" s="10" t="n">
        <x:v>73220000</x:v>
      </x:c>
      <x:c r="F326" s="10" t="n">
        <x:v>1320</x:v>
      </x:c>
      <x:c r="G326" s="11" t="n">
        <x:v>136</x:v>
      </x:c>
      <x:c r="H326" s="12" t="n">
        <x:f>E326/D326</x:f>
        <x:v>9435.567010309278</x:v>
      </x:c>
      <x:c r="I326" s="12" t="n">
        <x:f>E326*157.1/G326</x:f>
        <x:v>84579867.64705883</x:v>
      </x:c>
      <x:c r="J326" s="12" t="n">
        <x:f>H326*157.1/G326</x:f>
        <x:v>10899.467480291085</x:v>
      </x:c>
      <x:c r="K326" s="12" t="n">
        <x:f>IF(F326="","",F326*157.1/G326)</x:f>
        <x:v>1524.7941176470588</x:v>
      </x:c>
      <x:c r="L326" s="14" t="n">
        <x:f>D326/D$324</x:f>
        <x:v>0.23847572218807622</x:v>
      </x:c>
      <x:c r="M326" s="14" t="n">
        <x:f>E326/E$324</x:f>
        <x:v>0.12778582523255205</x:v>
      </x:c>
      <x:c r="N326" s="2" t="str">
        <x:v>available</x:v>
      </x:c>
    </x:row>
    <x:row r="327" ht="24" customHeight="1">
      <x:c r="A327" s="2" t="n">
        <x:v>2019</x:v>
      </x:c>
      <x:c r="B327" s="2" t="str">
        <x:v>New Brunswick</x:v>
      </x:c>
      <x:c r="C327" s="2" t="str">
        <x:v>$40,000 to $59,999</x:v>
      </x:c>
      <x:c r="D327" s="10" t="n">
        <x:v>7170</x:v>
      </x:c>
      <x:c r="E327" s="10" t="n">
        <x:v>94825000</x:v>
      </x:c>
      <x:c r="F327" s="10" t="n">
        <x:v>1400</x:v>
      </x:c>
      <x:c r="G327" s="11" t="n">
        <x:v>136</x:v>
      </x:c>
      <x:c r="H327" s="12" t="n">
        <x:f>E327/D327</x:f>
        <x:v>13225.244072524407</x:v>
      </x:c>
      <x:c r="I327" s="12" t="n">
        <x:f>E327*157.1/G327</x:f>
        <x:v>109536819.85294117</x:v>
      </x:c>
      <x:c r="J327" s="12" t="n">
        <x:f>H327*157.1/G327</x:f>
        <x:v>15277.101792599884</x:v>
      </x:c>
      <x:c r="K327" s="12" t="n">
        <x:f>IF(F327="","",F327*157.1/G327)</x:f>
        <x:v>1617.2058823529412</x:v>
      </x:c>
      <x:c r="L327" s="14" t="n">
        <x:f>D327/D$324</x:f>
        <x:v>0.2203441917639828</x:v>
      </x:c>
      <x:c r="M327" s="14" t="n">
        <x:f>E327/E$324</x:f>
        <x:v>0.1654915443550498</x:v>
      </x:c>
      <x:c r="N327" s="2" t="str">
        <x:v>available</x:v>
      </x:c>
    </x:row>
    <x:row r="328" ht="24" customHeight="1">
      <x:c r="A328" s="2" t="n">
        <x:v>2019</x:v>
      </x:c>
      <x:c r="B328" s="2" t="str">
        <x:v>New Brunswick</x:v>
      </x:c>
      <x:c r="C328" s="2" t="str">
        <x:v>$60,000 to $79,999</x:v>
      </x:c>
      <x:c r="D328" s="10" t="n">
        <x:v>5070</x:v>
      </x:c>
      <x:c r="E328" s="10" t="n">
        <x:v>65060000</x:v>
      </x:c>
      <x:c r="F328" s="10" t="n">
        <x:v>1340</x:v>
      </x:c>
      <x:c r="G328" s="11" t="n">
        <x:v>136</x:v>
      </x:c>
      <x:c r="H328" s="12" t="n">
        <x:f>E328/D328</x:f>
        <x:v>12832.347140039448</x:v>
      </x:c>
      <x:c r="I328" s="12" t="n">
        <x:f>E328*157.1/G328</x:f>
        <x:v>75153867.64705883</x:v>
      </x:c>
      <x:c r="J328" s="12" t="n">
        <x:f>H328*157.1/G328</x:f>
        <x:v>14823.248056619097</x:v>
      </x:c>
      <x:c r="K328" s="12" t="n">
        <x:f>IF(F328="","",F328*157.1/G328)</x:f>
        <x:v>1547.8970588235295</x:v>
      </x:c>
      <x:c r="L328" s="14" t="n">
        <x:f>D328/D$324</x:f>
        <x:v>0.15580823601720958</x:v>
      </x:c>
      <x:c r="M328" s="14" t="n">
        <x:f>E328/E$324</x:f>
        <x:v>0.11354473900068064</x:v>
      </x:c>
      <x:c r="N328" s="2" t="str">
        <x:v>available</x:v>
      </x:c>
    </x:row>
    <x:row r="329" ht="24" customHeight="1">
      <x:c r="A329" s="2" t="n">
        <x:v>2019</x:v>
      </x:c>
      <x:c r="B329" s="2" t="str">
        <x:v>New Brunswick</x:v>
      </x:c>
      <x:c r="C329" s="2" t="str">
        <x:v>$80,000 to $99,999</x:v>
      </x:c>
      <x:c r="D329" s="10" t="n">
        <x:v>2890</x:v>
      </x:c>
      <x:c r="E329" s="10" t="n">
        <x:v>46270000</x:v>
      </x:c>
      <x:c r="F329" s="10" t="n">
        <x:v>1500</x:v>
      </x:c>
      <x:c r="G329" s="11" t="n">
        <x:v>136</x:v>
      </x:c>
      <x:c r="H329" s="12" t="n">
        <x:f>E329/D329</x:f>
        <x:v>16010.38062283737</x:v>
      </x:c>
      <x:c r="I329" s="12" t="n">
        <x:f>E329*157.1/G329</x:f>
        <x:v>53448654.4117647</x:v>
      </x:c>
      <x:c r="J329" s="12" t="n">
        <x:f>H329*157.1/G329</x:f>
        <x:v>18494.344087115813</x:v>
      </x:c>
      <x:c r="K329" s="12" t="n">
        <x:f>IF(F329="","",F329*157.1/G329)</x:f>
        <x:v>1732.7205882352941</x:v>
      </x:c>
      <x:c r="L329" s="14" t="n">
        <x:f>D329/D$324</x:f>
        <x:v>0.08881376767055932</x:v>
      </x:c>
      <x:c r="M329" s="14" t="n">
        <x:f>E329/E$324</x:f>
        <x:v>0.08075184558194733</x:v>
      </x:c>
      <x:c r="N329" s="2" t="str">
        <x:v>available</x:v>
      </x:c>
    </x:row>
    <x:row r="330" ht="24" customHeight="1">
      <x:c r="A330" s="2" t="n">
        <x:v>2019</x:v>
      </x:c>
      <x:c r="B330" s="2" t="str">
        <x:v>New Brunswick</x:v>
      </x:c>
      <x:c r="C330" s="2" t="str">
        <x:v>less than $20,000</x:v>
      </x:c>
      <x:c r="D330" s="10" t="n">
        <x:v>4320</x:v>
      </x:c>
      <x:c r="E330" s="10" t="n">
        <x:v>78595000</x:v>
      </x:c>
      <x:c r="F330" s="10" t="n">
        <x:v>1520</x:v>
      </x:c>
      <x:c r="G330" s="11" t="n">
        <x:v>136</x:v>
      </x:c>
      <x:c r="H330" s="12" t="n">
        <x:f>E330/D330</x:f>
        <x:v>18193.287037037036</x:v>
      </x:c>
      <x:c r="I330" s="12" t="n">
        <x:f>E330*157.1/G330</x:f>
        <x:v>90788783.08823529</x:v>
      </x:c>
      <x:c r="J330" s="12" t="n">
        <x:f>H330*157.1/G330</x:f>
        <x:v>21015.922011165574</x:v>
      </x:c>
      <x:c r="K330" s="12" t="n">
        <x:f>IF(F330="","",F330*157.1/G330)</x:f>
        <x:v>1755.8235294117646</x:v>
      </x:c>
      <x:c r="L330" s="14" t="n">
        <x:f>D330/D$324</x:f>
        <x:v>0.13275968039336203</x:v>
      </x:c>
      <x:c r="M330" s="14" t="n">
        <x:f>E330/E$324</x:f>
        <x:v>0.13716644269533498</x:v>
      </x:c>
      <x:c r="N330" s="2" t="str">
        <x:v>available</x:v>
      </x:c>
    </x:row>
    <x:row r="331" ht="24" customHeight="1">
      <x:c r="A331" s="2" t="n">
        <x:v>2019</x:v>
      </x:c>
      <x:c r="B331" s="2" t="str">
        <x:v>Newfoundland and Labrador</x:v>
      </x:c>
      <x:c r="C331" s="2" t="str">
        <x:v>All income groups</x:v>
      </x:c>
      <x:c r="D331" s="10" t="n">
        <x:v>17910</x:v>
      </x:c>
      <x:c r="E331" s="10" t="n">
        <x:v>308620000</x:v>
      </x:c>
      <x:c r="F331" s="10" t="n">
        <x:v>1370</x:v>
      </x:c>
      <x:c r="G331" s="11" t="n">
        <x:v>136</x:v>
      </x:c>
      <x:c r="H331" s="12" t="n">
        <x:f>E331/D331</x:f>
        <x:v>17231.71412618649</x:v>
      </x:c>
      <x:c r="I331" s="12" t="n">
        <x:f>E331*157.1/G331</x:f>
        <x:v>356501485.2941176</x:v>
      </x:c>
      <x:c r="J331" s="12" t="n">
        <x:f>H331*157.1/G331</x:f>
        <x:v>19905.163891352186</x:v>
      </x:c>
      <x:c r="K331" s="12" t="n">
        <x:f>IF(F331="","",F331*157.1/G331)</x:f>
        <x:v>1582.5514705882354</x:v>
      </x:c>
      <x:c r="L331" s="14" t="n">
        <x:f>D331/D$331</x:f>
        <x:v>1</x:v>
      </x:c>
      <x:c r="M331" s="14" t="n">
        <x:f>E331/E$331</x:f>
        <x:v>1</x:v>
      </x:c>
      <x:c r="N331" s="2" t="str">
        <x:v>available</x:v>
      </x:c>
    </x:row>
    <x:row r="332" ht="24" customHeight="1">
      <x:c r="A332" s="2" t="n">
        <x:v>2019</x:v>
      </x:c>
      <x:c r="B332" s="2" t="str">
        <x:v>Newfoundland and Labrador</x:v>
      </x:c>
      <x:c r="C332" s="2" t="str">
        <x:v>$100,000 and over</x:v>
      </x:c>
      <x:c r="D332" s="10" t="n">
        <x:v>4470</x:v>
      </x:c>
      <x:c r="E332" s="10" t="n">
        <x:v>160060000</x:v>
      </x:c>
      <x:c r="F332" s="10" t="n">
        <x:v>1970</x:v>
      </x:c>
      <x:c r="G332" s="11" t="n">
        <x:v>136</x:v>
      </x:c>
      <x:c r="H332" s="12" t="n">
        <x:f>E332/D332</x:f>
        <x:v>35807.6062639821</x:v>
      </x:c>
      <x:c r="I332" s="12" t="n">
        <x:f>E332*157.1/G332</x:f>
        <x:v>184892838.2352941</x:v>
      </x:c>
      <x:c r="J332" s="12" t="n">
        <x:f>H332*157.1/G332</x:f>
        <x:v>41363.05105934991</x:v>
      </x:c>
      <x:c r="K332" s="12" t="n">
        <x:f>IF(F332="","",F332*157.1/G332)</x:f>
        <x:v>2275.639705882353</x:v>
      </x:c>
      <x:c r="L332" s="14" t="n">
        <x:f>D332/D$331</x:f>
        <x:v>0.24958123953098826</x:v>
      </x:c>
      <x:c r="M332" s="14" t="n">
        <x:f>E332/E$331</x:f>
        <x:v>0.5186313265504504</x:v>
      </x:c>
      <x:c r="N332" s="2" t="str">
        <x:v>available</x:v>
      </x:c>
    </x:row>
    <x:row r="333" ht="24" customHeight="1">
      <x:c r="A333" s="2" t="n">
        <x:v>2019</x:v>
      </x:c>
      <x:c r="B333" s="2" t="str">
        <x:v>Newfoundland and Labrador</x:v>
      </x:c>
      <x:c r="C333" s="2" t="str">
        <x:v>$20,000 to $39,999</x:v>
      </x:c>
      <x:c r="D333" s="10" t="n">
        <x:v>3580</x:v>
      </x:c>
      <x:c r="E333" s="10" t="n">
        <x:v>34535000</x:v>
      </x:c>
      <x:c r="F333" s="10" t="n">
        <x:v>1230</x:v>
      </x:c>
      <x:c r="G333" s="11" t="n">
        <x:v>136</x:v>
      </x:c>
      <x:c r="H333" s="12" t="n">
        <x:f>E333/D333</x:f>
        <x:v>9646.648044692738</x:v>
      </x:c>
      <x:c r="I333" s="12" t="n">
        <x:f>E333*157.1/G333</x:f>
        <x:v>39893003.676470585</x:v>
      </x:c>
      <x:c r="J333" s="12" t="n">
        <x:f>H333*157.1/G333</x:f>
        <x:v>11143.297116332567</x:v>
      </x:c>
      <x:c r="K333" s="12" t="n">
        <x:f>IF(F333="","",F333*157.1/G333)</x:f>
        <x:v>1420.8308823529412</x:v>
      </x:c>
      <x:c r="L333" s="14" t="n">
        <x:f>D333/D$331</x:f>
        <x:v>0.19988833054159688</x:v>
      </x:c>
      <x:c r="M333" s="14" t="n">
        <x:f>E333/E$331</x:f>
        <x:v>0.11190136737735727</x:v>
      </x:c>
      <x:c r="N333" s="2" t="str">
        <x:v>available</x:v>
      </x:c>
    </x:row>
    <x:row r="334" ht="24" customHeight="1">
      <x:c r="A334" s="2" t="n">
        <x:v>2019</x:v>
      </x:c>
      <x:c r="B334" s="2" t="str">
        <x:v>Newfoundland and Labrador</x:v>
      </x:c>
      <x:c r="C334" s="2" t="str">
        <x:v>$40,000 to $59,999</x:v>
      </x:c>
      <x:c r="D334" s="10" t="n">
        <x:v>3610</x:v>
      </x:c>
      <x:c r="E334" s="10" t="n">
        <x:v>32425000</x:v>
      </x:c>
      <x:c r="F334" s="10" t="n">
        <x:v>1080</x:v>
      </x:c>
      <x:c r="G334" s="11" t="n">
        <x:v>136</x:v>
      </x:c>
      <x:c r="H334" s="12" t="n">
        <x:f>E334/D334</x:f>
        <x:v>8981.994459833795</x:v>
      </x:c>
      <x:c r="I334" s="12" t="n">
        <x:f>E334*157.1/G334</x:f>
        <x:v>37455643.38235294</x:v>
      </x:c>
      <x:c r="J334" s="12" t="n">
        <x:f>H334*157.1/G334</x:f>
        <x:v>10375.524482646244</x:v>
      </x:c>
      <x:c r="K334" s="12" t="n">
        <x:f>IF(F334="","",F334*157.1/G334)</x:f>
        <x:v>1247.5588235294117</x:v>
      </x:c>
      <x:c r="L334" s="14" t="n">
        <x:f>D334/D$331</x:f>
        <x:v>0.20156337241764377</x:v>
      </x:c>
      <x:c r="M334" s="14" t="n">
        <x:f>E334/E$331</x:f>
        <x:v>0.10506448059101808</x:v>
      </x:c>
      <x:c r="N334" s="2" t="str">
        <x:v>available</x:v>
      </x:c>
    </x:row>
    <x:row r="335" ht="24" customHeight="1">
      <x:c r="A335" s="2" t="n">
        <x:v>2019</x:v>
      </x:c>
      <x:c r="B335" s="2" t="str">
        <x:v>Newfoundland and Labrador</x:v>
      </x:c>
      <x:c r="C335" s="2" t="str">
        <x:v>$60,000 to $79,999</x:v>
      </x:c>
      <x:c r="D335" s="10" t="n">
        <x:v>2590</x:v>
      </x:c>
      <x:c r="E335" s="10" t="n">
        <x:v>28435000</x:v>
      </x:c>
      <x:c r="F335" s="10" t="n">
        <x:v>1310</x:v>
      </x:c>
      <x:c r="G335" s="11" t="n">
        <x:v>136</x:v>
      </x:c>
      <x:c r="H335" s="12" t="n">
        <x:f>E335/D335</x:f>
        <x:v>10978.764478764479</x:v>
      </x:c>
      <x:c r="I335" s="12" t="n">
        <x:f>E335*157.1/G335</x:f>
        <x:v>32846606.61764706</x:v>
      </x:c>
      <x:c r="J335" s="12" t="n">
        <x:f>H335*157.1/G335</x:f>
        <x:v>12682.087497161025</x:v>
      </x:c>
      <x:c r="K335" s="12" t="n">
        <x:f>IF(F335="","",F335*157.1/G335)</x:f>
        <x:v>1513.2426470588234</x:v>
      </x:c>
      <x:c r="L335" s="14" t="n">
        <x:f>D335/D$331</x:f>
        <x:v>0.14461194863204913</x:v>
      </x:c>
      <x:c r="M335" s="14" t="n">
        <x:f>E335/E$331</x:f>
        <x:v>0.09213596008035772</x:v>
      </x:c>
      <x:c r="N335" s="2" t="str">
        <x:v>available</x:v>
      </x:c>
    </x:row>
    <x:row r="336" ht="24" customHeight="1">
      <x:c r="A336" s="2" t="n">
        <x:v>2019</x:v>
      </x:c>
      <x:c r="B336" s="2" t="str">
        <x:v>Newfoundland and Labrador</x:v>
      </x:c>
      <x:c r="C336" s="2" t="str">
        <x:v>$80,000 to $99,999</x:v>
      </x:c>
      <x:c r="D336" s="10" t="n">
        <x:v>1620</x:v>
      </x:c>
      <x:c r="E336" s="10" t="n">
        <x:v>18505000</x:v>
      </x:c>
      <x:c r="F336" s="10" t="n">
        <x:v>1380</x:v>
      </x:c>
      <x:c r="G336" s="11" t="n">
        <x:v>136</x:v>
      </x:c>
      <x:c r="H336" s="12" t="n">
        <x:f>E336/D336</x:f>
        <x:v>11422.839506172839</x:v>
      </x:c>
      <x:c r="I336" s="12" t="n">
        <x:f>E336*157.1/G336</x:f>
        <x:v>21375996.32352941</x:v>
      </x:c>
      <x:c r="J336" s="12" t="n">
        <x:f>H336*157.1/G336</x:f>
        <x:v>13195.05945896877</x:v>
      </x:c>
      <x:c r="K336" s="12" t="n">
        <x:f>IF(F336="","",F336*157.1/G336)</x:f>
        <x:v>1594.1029411764705</x:v>
      </x:c>
      <x:c r="L336" s="14" t="n">
        <x:f>D336/D$331</x:f>
        <x:v>0.09045226130653267</x:v>
      </x:c>
      <x:c r="M336" s="14" t="n">
        <x:f>E336/E$331</x:f>
        <x:v>0.059960469185406</x:v>
      </x:c>
      <x:c r="N336" s="2" t="str">
        <x:v>available</x:v>
      </x:c>
    </x:row>
    <x:row r="337" ht="24" customHeight="1">
      <x:c r="A337" s="2" t="n">
        <x:v>2019</x:v>
      </x:c>
      <x:c r="B337" s="2" t="str">
        <x:v>Newfoundland and Labrador</x:v>
      </x:c>
      <x:c r="C337" s="2" t="str">
        <x:v>less than $20,000</x:v>
      </x:c>
      <x:c r="D337" s="10" t="n">
        <x:v>2040</x:v>
      </x:c>
      <x:c r="E337" s="10" t="n">
        <x:v>34655000</x:v>
      </x:c>
      <x:c r="F337" s="10" t="n">
        <x:v>1260</x:v>
      </x:c>
      <x:c r="G337" s="11" t="n">
        <x:v>136</x:v>
      </x:c>
      <x:c r="H337" s="12" t="n">
        <x:f>E337/D337</x:f>
        <x:v>16987.745098039217</x:v>
      </x:c>
      <x:c r="I337" s="12" t="n">
        <x:f>E337*157.1/G337</x:f>
        <x:v>40031621.323529415</x:v>
      </x:c>
      <x:c r="J337" s="12" t="n">
        <x:f>H337*157.1/G337</x:f>
        <x:v>19623.34378604383</x:v>
      </x:c>
      <x:c r="K337" s="12" t="n">
        <x:f>IF(F337="","",F337*157.1/G337)</x:f>
        <x:v>1455.485294117647</x:v>
      </x:c>
      <x:c r="L337" s="14" t="n">
        <x:f>D337/D$331</x:f>
        <x:v>0.11390284757118928</x:v>
      </x:c>
      <x:c r="M337" s="14" t="n">
        <x:f>E337/E$331</x:f>
        <x:v>0.1122901950618884</x:v>
      </x:c>
      <x:c r="N337" s="2" t="str">
        <x:v>available</x:v>
      </x:c>
    </x:row>
    <x:row r="338" ht="24" customHeight="1">
      <x:c r="A338" s="2" t="n">
        <x:v>2019</x:v>
      </x:c>
      <x:c r="B338" s="2" t="str">
        <x:v>Northwest Territories</x:v>
      </x:c>
      <x:c r="C338" s="2" t="str">
        <x:v>All income groups</x:v>
      </x:c>
      <x:c r="D338" s="10" t="n">
        <x:v>1300</x:v>
      </x:c>
      <x:c r="E338" s="10" t="n">
        <x:v>23140000</x:v>
      </x:c>
      <x:c r="F338" s="10" t="n">
        <x:v>1180</x:v>
      </x:c>
      <x:c r="G338" s="11" t="n">
        <x:v>136</x:v>
      </x:c>
      <x:c r="H338" s="12" t="n">
        <x:f>E338/D338</x:f>
        <x:v>17800</x:v>
      </x:c>
      <x:c r="I338" s="12" t="n">
        <x:f>E338*157.1/G338</x:f>
        <x:v>26730102.94117647</x:v>
      </x:c>
      <x:c r="J338" s="12" t="n">
        <x:f>H338*157.1/G338</x:f>
        <x:v>20561.617647058825</x:v>
      </x:c>
      <x:c r="K338" s="12" t="n">
        <x:f>IF(F338="","",F338*157.1/G338)</x:f>
        <x:v>1363.0735294117646</x:v>
      </x:c>
      <x:c r="L338" s="14" t="n">
        <x:f>D338/D$338</x:f>
        <x:v>1</x:v>
      </x:c>
      <x:c r="M338" s="14" t="n">
        <x:f>E338/E$338</x:f>
        <x:v>1</x:v>
      </x:c>
      <x:c r="N338" s="2" t="str">
        <x:v>available</x:v>
      </x:c>
    </x:row>
    <x:row r="339" ht="24" customHeight="1">
      <x:c r="A339" s="2" t="n">
        <x:v>2019</x:v>
      </x:c>
      <x:c r="B339" s="2" t="str">
        <x:v>Northwest Territories</x:v>
      </x:c>
      <x:c r="C339" s="2" t="str">
        <x:v>$100,000 and over</x:v>
      </x:c>
      <x:c r="D339" s="10" t="n">
        <x:v>630</x:v>
      </x:c>
      <x:c r="E339" s="10" t="n">
        <x:v>16165000</x:v>
      </x:c>
      <x:c r="F339" s="10" t="n">
        <x:v>1580</x:v>
      </x:c>
      <x:c r="G339" s="11" t="n">
        <x:v>136</x:v>
      </x:c>
      <x:c r="H339" s="12" t="n">
        <x:f>E339/D339</x:f>
        <x:v>25658.73015873016</x:v>
      </x:c>
      <x:c r="I339" s="12" t="n">
        <x:f>E339*157.1/G339</x:f>
        <x:v>18672952.20588235</x:v>
      </x:c>
      <x:c r="J339" s="12" t="n">
        <x:f>H339*157.1/G339</x:f>
        <x:v>29639.606676003736</x:v>
      </x:c>
      <x:c r="K339" s="12" t="n">
        <x:f>IF(F339="","",F339*157.1/G339)</x:f>
        <x:v>1825.1323529411766</x:v>
      </x:c>
      <x:c r="L339" s="14" t="n">
        <x:f>D339/D$338</x:f>
        <x:v>0.4846153846153846</x:v>
      </x:c>
      <x:c r="M339" s="14" t="n">
        <x:f>E339/E$338</x:f>
        <x:v>0.6985738980121002</x:v>
      </x:c>
      <x:c r="N339" s="2" t="str">
        <x:v>available</x:v>
      </x:c>
    </x:row>
    <x:row r="340" ht="24" customHeight="1">
      <x:c r="A340" s="2" t="n">
        <x:v>2019</x:v>
      </x:c>
      <x:c r="B340" s="2" t="str">
        <x:v>Northwest Territories</x:v>
      </x:c>
      <x:c r="C340" s="2" t="str">
        <x:v>$20,000 to $39,999</x:v>
      </x:c>
      <x:c r="D340" s="10" t="n">
        <x:v>130</x:v>
      </x:c>
      <x:c r="E340" s="10" t="n">
        <x:v>1640000</x:v>
      </x:c>
      <x:c r="F340" s="10" t="n">
        <x:v>550</x:v>
      </x:c>
      <x:c r="G340" s="11" t="n">
        <x:v>136</x:v>
      </x:c>
      <x:c r="H340" s="12" t="n">
        <x:f>E340/D340</x:f>
        <x:v>12615.384615384615</x:v>
      </x:c>
      <x:c r="I340" s="12" t="n">
        <x:f>E340*157.1/G340</x:f>
        <x:v>1894441.1764705882</x:v>
      </x:c>
      <x:c r="J340" s="12" t="n">
        <x:f>H340*157.1/G340</x:f>
        <x:v>14572.62443438914</x:v>
      </x:c>
      <x:c r="K340" s="12" t="n">
        <x:f>IF(F340="","",F340*157.1/G340)</x:f>
        <x:v>635.3308823529412</x:v>
      </x:c>
      <x:c r="L340" s="14" t="n">
        <x:f>D340/D$338</x:f>
        <x:v>0.1</x:v>
      </x:c>
      <x:c r="M340" s="14" t="n">
        <x:f>E340/E$338</x:f>
        <x:v>0.07087294727744166</x:v>
      </x:c>
      <x:c r="N340" s="2" t="str">
        <x:v>available</x:v>
      </x:c>
    </x:row>
    <x:row r="341" ht="24" customHeight="1">
      <x:c r="A341" s="2" t="n">
        <x:v>2019</x:v>
      </x:c>
      <x:c r="B341" s="2" t="str">
        <x:v>Northwest Territories</x:v>
      </x:c>
      <x:c r="C341" s="2" t="str">
        <x:v>$40,000 to $59,999</x:v>
      </x:c>
      <x:c r="D341" s="10" t="n">
        <x:v>150</x:v>
      </x:c>
      <x:c r="E341" s="10" t="n">
        <x:v>1400000</x:v>
      </x:c>
      <x:c r="F341" s="10" t="n">
        <x:v>550</x:v>
      </x:c>
      <x:c r="G341" s="11" t="n">
        <x:v>136</x:v>
      </x:c>
      <x:c r="H341" s="12" t="n">
        <x:f>E341/D341</x:f>
        <x:v>9333.333333333334</x:v>
      </x:c>
      <x:c r="I341" s="12" t="n">
        <x:f>E341*157.1/G341</x:f>
        <x:v>1617205.8823529412</x:v>
      </x:c>
      <x:c r="J341" s="12" t="n">
        <x:f>H341*157.1/G341</x:f>
        <x:v>10781.372549019608</x:v>
      </x:c>
      <x:c r="K341" s="12" t="n">
        <x:f>IF(F341="","",F341*157.1/G341)</x:f>
        <x:v>635.3308823529412</x:v>
      </x:c>
      <x:c r="L341" s="14" t="n">
        <x:f>D341/D$338</x:f>
        <x:v>0.11538461538461539</x:v>
      </x:c>
      <x:c r="M341" s="14" t="n">
        <x:f>E341/E$338</x:f>
        <x:v>0.06050129645635264</x:v>
      </x:c>
      <x:c r="N341" s="2" t="str">
        <x:v>available</x:v>
      </x:c>
    </x:row>
    <x:row r="342" ht="24" customHeight="1">
      <x:c r="A342" s="2" t="n">
        <x:v>2019</x:v>
      </x:c>
      <x:c r="B342" s="2" t="str">
        <x:v>Northwest Territories</x:v>
      </x:c>
      <x:c r="C342" s="2" t="str">
        <x:v>$60,000 to $79,999</x:v>
      </x:c>
      <x:c r="D342" s="10" t="n">
        <x:v>150</x:v>
      </x:c>
      <x:c r="E342" s="10" t="n">
        <x:v>1270000</x:v>
      </x:c>
      <x:c r="F342" s="10" t="n">
        <x:v>1110</x:v>
      </x:c>
      <x:c r="G342" s="11" t="n">
        <x:v>136</x:v>
      </x:c>
      <x:c r="H342" s="12" t="n">
        <x:f>E342/D342</x:f>
        <x:v>8466.666666666666</x:v>
      </x:c>
      <x:c r="I342" s="12" t="n">
        <x:f>E342*157.1/G342</x:f>
        <x:v>1467036.7647058824</x:v>
      </x:c>
      <x:c r="J342" s="12" t="n">
        <x:f>H342*157.1/G342</x:f>
        <x:v>9780.245098039215</x:v>
      </x:c>
      <x:c r="K342" s="12" t="n">
        <x:f>IF(F342="","",F342*157.1/G342)</x:f>
        <x:v>1282.2132352941176</x:v>
      </x:c>
      <x:c r="L342" s="14" t="n">
        <x:f>D342/D$338</x:f>
        <x:v>0.11538461538461539</x:v>
      </x:c>
      <x:c r="M342" s="14" t="n">
        <x:f>E342/E$338</x:f>
        <x:v>0.05488331892826275</x:v>
      </x:c>
      <x:c r="N342" s="2" t="str">
        <x:v>available</x:v>
      </x:c>
    </x:row>
    <x:row r="343" ht="24" customHeight="1">
      <x:c r="A343" s="2" t="n">
        <x:v>2019</x:v>
      </x:c>
      <x:c r="B343" s="2" t="str">
        <x:v>Northwest Territories</x:v>
      </x:c>
      <x:c r="C343" s="2" t="str">
        <x:v>$80,000 to $99,999</x:v>
      </x:c>
      <x:c r="D343" s="10" t="n">
        <x:v>150</x:v>
      </x:c>
      <x:c r="E343" s="10" t="n">
        <x:v>1355000</x:v>
      </x:c>
      <x:c r="F343" s="10" t="n">
        <x:v>1230</x:v>
      </x:c>
      <x:c r="G343" s="11" t="n">
        <x:v>136</x:v>
      </x:c>
      <x:c r="H343" s="12" t="n">
        <x:f>E343/D343</x:f>
        <x:v>9033.333333333334</x:v>
      </x:c>
      <x:c r="I343" s="12" t="n">
        <x:f>E343*157.1/G343</x:f>
        <x:v>1565224.2647058824</x:v>
      </x:c>
      <x:c r="J343" s="12" t="n">
        <x:f>H343*157.1/G343</x:f>
        <x:v>10434.828431372549</x:v>
      </x:c>
      <x:c r="K343" s="12" t="n">
        <x:f>IF(F343="","",F343*157.1/G343)</x:f>
        <x:v>1420.8308823529412</x:v>
      </x:c>
      <x:c r="L343" s="14" t="n">
        <x:f>D343/D$338</x:f>
        <x:v>0.11538461538461539</x:v>
      </x:c>
      <x:c r="M343" s="14" t="n">
        <x:f>E343/E$338</x:f>
        <x:v>0.058556611927398444</x:v>
      </x:c>
      <x:c r="N343" s="2" t="str">
        <x:v>available</x:v>
      </x:c>
    </x:row>
    <x:row r="344" ht="24" customHeight="1">
      <x:c r="A344" s="2" t="n">
        <x:v>2019</x:v>
      </x:c>
      <x:c r="B344" s="2" t="str">
        <x:v>Northwest Territories</x:v>
      </x:c>
      <x:c r="C344" s="2" t="str">
        <x:v>less than $20,000</x:v>
      </x:c>
      <x:c r="D344" s="10" t="n">
        <x:v>90</x:v>
      </x:c>
      <x:c r="E344" s="10" t="n">
        <x:v>1315000</x:v>
      </x:c>
      <x:c r="F344" s="10" t="n">
        <x:v>1090</x:v>
      </x:c>
      <x:c r="G344" s="11" t="n">
        <x:v>136</x:v>
      </x:c>
      <x:c r="H344" s="12" t="n">
        <x:f>E344/D344</x:f>
        <x:v>14611.111111111111</x:v>
      </x:c>
      <x:c r="I344" s="12" t="n">
        <x:f>E344*157.1/G344</x:f>
        <x:v>1519018.3823529412</x:v>
      </x:c>
      <x:c r="J344" s="12" t="n">
        <x:f>H344*157.1/G344</x:f>
        <x:v>16877.98202614379</x:v>
      </x:c>
      <x:c r="K344" s="12" t="n">
        <x:f>IF(F344="","",F344*157.1/G344)</x:f>
        <x:v>1259.110294117647</x:v>
      </x:c>
      <x:c r="L344" s="14" t="n">
        <x:f>D344/D$338</x:f>
        <x:v>0.06923076923076923</x:v>
      </x:c>
      <x:c r="M344" s="14" t="n">
        <x:f>E344/E$338</x:f>
        <x:v>0.05682800345721694</x:v>
      </x:c>
      <x:c r="N344" s="2" t="str">
        <x:v>available</x:v>
      </x:c>
    </x:row>
    <x:row r="345" ht="24" customHeight="1">
      <x:c r="A345" s="2" t="n">
        <x:v>2019</x:v>
      </x:c>
      <x:c r="B345" s="2" t="str">
        <x:v>Nova Scotia</x:v>
      </x:c>
      <x:c r="C345" s="2" t="str">
        <x:v>All income groups</x:v>
      </x:c>
      <x:c r="D345" s="10" t="n">
        <x:v>51430</x:v>
      </x:c>
      <x:c r="E345" s="10" t="n">
        <x:v>1130425000</x:v>
      </x:c>
      <x:c r="F345" s="10" t="n">
        <x:v>1730</x:v>
      </x:c>
      <x:c r="G345" s="11" t="n">
        <x:v>136</x:v>
      </x:c>
      <x:c r="H345" s="12" t="n">
        <x:f>E345/D345</x:f>
        <x:v>21979.87555901225</x:v>
      </x:c>
      <x:c r="I345" s="12" t="n">
        <x:f>E345*157.1/G345</x:f>
        <x:v>1305807113.9705882</x:v>
      </x:c>
      <x:c r="J345" s="12" t="n">
        <x:f>H345*157.1/G345</x:f>
        <x:v>25389.988605300176</x:v>
      </x:c>
      <x:c r="K345" s="12" t="n">
        <x:f>IF(F345="","",F345*157.1/G345)</x:f>
        <x:v>1998.4044117647059</x:v>
      </x:c>
      <x:c r="L345" s="14" t="n">
        <x:f>D345/D$345</x:f>
        <x:v>1</x:v>
      </x:c>
      <x:c r="M345" s="14" t="n">
        <x:f>E345/E$345</x:f>
        <x:v>1</x:v>
      </x:c>
      <x:c r="N345" s="2" t="str">
        <x:v>available</x:v>
      </x:c>
    </x:row>
    <x:row r="346" ht="24" customHeight="1">
      <x:c r="A346" s="2" t="n">
        <x:v>2019</x:v>
      </x:c>
      <x:c r="B346" s="2" t="str">
        <x:v>Nova Scotia</x:v>
      </x:c>
      <x:c r="C346" s="2" t="str">
        <x:v>$100,000 and over</x:v>
      </x:c>
      <x:c r="D346" s="10" t="n">
        <x:v>8970</x:v>
      </x:c>
      <x:c r="E346" s="10" t="n">
        <x:v>486770000</x:v>
      </x:c>
      <x:c r="F346" s="10" t="n">
        <x:v>2970</x:v>
      </x:c>
      <x:c r="G346" s="11" t="n">
        <x:v>136</x:v>
      </x:c>
      <x:c r="H346" s="12" t="n">
        <x:f>E346/D346</x:f>
        <x:v>54266.44370122631</x:v>
      </x:c>
      <x:c r="I346" s="12" t="n">
        <x:f>E346*157.1/G346</x:f>
        <x:v>562290933.8235294</x:v>
      </x:c>
      <x:c r="J346" s="12" t="n">
        <x:f>H346*157.1/G346</x:f>
        <x:v>62685.72283428421</x:v>
      </x:c>
      <x:c r="K346" s="12" t="n">
        <x:f>IF(F346="","",F346*157.1/G346)</x:f>
        <x:v>3430.7867647058824</x:v>
      </x:c>
      <x:c r="L346" s="14" t="n">
        <x:f>D346/D$345</x:f>
        <x:v>0.17441182189383628</x:v>
      </x:c>
      <x:c r="M346" s="14" t="n">
        <x:f>E346/E$345</x:f>
        <x:v>0.4306079571842449</x:v>
      </x:c>
      <x:c r="N346" s="2" t="str">
        <x:v>available</x:v>
      </x:c>
    </x:row>
    <x:row r="347" ht="24" customHeight="1">
      <x:c r="A347" s="2" t="n">
        <x:v>2019</x:v>
      </x:c>
      <x:c r="B347" s="2" t="str">
        <x:v>Nova Scotia</x:v>
      </x:c>
      <x:c r="C347" s="2" t="str">
        <x:v>$20,000 to $39,999</x:v>
      </x:c>
      <x:c r="D347" s="10" t="n">
        <x:v>12260</x:v>
      </x:c>
      <x:c r="E347" s="10" t="n">
        <x:v>138625000</x:v>
      </x:c>
      <x:c r="F347" s="10" t="n">
        <x:v>1390</x:v>
      </x:c>
      <x:c r="G347" s="11" t="n">
        <x:v>136</x:v>
      </x:c>
      <x:c r="H347" s="12" t="n">
        <x:f>E347/D347</x:f>
        <x:v>11307.096247960848</x:v>
      </x:c>
      <x:c r="I347" s="12" t="n">
        <x:f>E347*157.1/G347</x:f>
        <x:v>160132261.02941176</x:v>
      </x:c>
      <x:c r="J347" s="12" t="n">
        <x:f>H347*157.1/G347</x:f>
        <x:v>13061.358974666538</x:v>
      </x:c>
      <x:c r="K347" s="12" t="n">
        <x:f>IF(F347="","",F347*157.1/G347)</x:f>
        <x:v>1605.6544117647059</x:v>
      </x:c>
      <x:c r="L347" s="14" t="n">
        <x:f>D347/D$345</x:f>
        <x:v>0.23838226715924557</x:v>
      </x:c>
      <x:c r="M347" s="14" t="n">
        <x:f>E347/E$345</x:f>
        <x:v>0.12263086892098105</x:v>
      </x:c>
      <x:c r="N347" s="2" t="str">
        <x:v>available</x:v>
      </x:c>
    </x:row>
    <x:row r="348" ht="24" customHeight="1">
      <x:c r="A348" s="2" t="n">
        <x:v>2019</x:v>
      </x:c>
      <x:c r="B348" s="2" t="str">
        <x:v>Nova Scotia</x:v>
      </x:c>
      <x:c r="C348" s="2" t="str">
        <x:v>$40,000 to $59,999</x:v>
      </x:c>
      <x:c r="D348" s="10" t="n">
        <x:v>10990</x:v>
      </x:c>
      <x:c r="E348" s="10" t="n">
        <x:v>149825000</x:v>
      </x:c>
      <x:c r="F348" s="10" t="n">
        <x:v>1540</x:v>
      </x:c>
      <x:c r="G348" s="11" t="n">
        <x:v>136</x:v>
      </x:c>
      <x:c r="H348" s="12" t="n">
        <x:f>E348/D348</x:f>
        <x:v>13632.84804367607</x:v>
      </x:c>
      <x:c r="I348" s="12" t="n">
        <x:f>E348*157.1/G348</x:f>
        <x:v>173069908.0882353</x:v>
      </x:c>
      <x:c r="J348" s="12" t="n">
        <x:f>H348*157.1/G348</x:f>
        <x:v>15747.944321040515</x:v>
      </x:c>
      <x:c r="K348" s="12" t="n">
        <x:f>IF(F348="","",F348*157.1/G348)</x:f>
        <x:v>1778.9264705882354</x:v>
      </x:c>
      <x:c r="L348" s="14" t="n">
        <x:f>D348/D$345</x:f>
        <x:v>0.21368850865253744</x:v>
      </x:c>
      <x:c r="M348" s="14" t="n">
        <x:f>E348/E$345</x:f>
        <x:v>0.13253864696906031</x:v>
      </x:c>
      <x:c r="N348" s="2" t="str">
        <x:v>available</x:v>
      </x:c>
    </x:row>
    <x:row r="349" ht="24" customHeight="1">
      <x:c r="A349" s="2" t="n">
        <x:v>2019</x:v>
      </x:c>
      <x:c r="B349" s="2" t="str">
        <x:v>Nova Scotia</x:v>
      </x:c>
      <x:c r="C349" s="2" t="str">
        <x:v>$60,000 to $79,999</x:v>
      </x:c>
      <x:c r="D349" s="10" t="n">
        <x:v>7520</x:v>
      </x:c>
      <x:c r="E349" s="10" t="n">
        <x:v>123910000</x:v>
      </x:c>
      <x:c r="F349" s="10" t="n">
        <x:v>1820</x:v>
      </x:c>
      <x:c r="G349" s="11" t="n">
        <x:v>136</x:v>
      </x:c>
      <x:c r="H349" s="12" t="n">
        <x:f>E349/D349</x:f>
        <x:v>16477.393617021276</x:v>
      </x:c>
      <x:c r="I349" s="12" t="n">
        <x:f>E349*157.1/G349</x:f>
        <x:v>143134272.05882353</x:v>
      </x:c>
      <x:c r="J349" s="12" t="n">
        <x:f>H349*157.1/G349</x:f>
        <x:v>19033.812773779722</x:v>
      </x:c>
      <x:c r="K349" s="12" t="n">
        <x:f>IF(F349="","",F349*157.1/G349)</x:f>
        <x:v>2102.3676470588234</x:v>
      </x:c>
      <x:c r="L349" s="14" t="n">
        <x:f>D349/D$345</x:f>
        <x:v>0.14621816060664983</x:v>
      </x:c>
      <x:c r="M349" s="14" t="n">
        <x:f>E349/E$345</x:f>
        <x:v>0.1096136408872769</x:v>
      </x:c>
      <x:c r="N349" s="2" t="str">
        <x:v>available</x:v>
      </x:c>
    </x:row>
    <x:row r="350" ht="24" customHeight="1">
      <x:c r="A350" s="2" t="n">
        <x:v>2019</x:v>
      </x:c>
      <x:c r="B350" s="2" t="str">
        <x:v>Nova Scotia</x:v>
      </x:c>
      <x:c r="C350" s="2" t="str">
        <x:v>$80,000 to $99,999</x:v>
      </x:c>
      <x:c r="D350" s="10" t="n">
        <x:v>4560</x:v>
      </x:c>
      <x:c r="E350" s="10" t="n">
        <x:v>82940000</x:v>
      </x:c>
      <x:c r="F350" s="10" t="n">
        <x:v>1820</x:v>
      </x:c>
      <x:c r="G350" s="11" t="n">
        <x:v>136</x:v>
      </x:c>
      <x:c r="H350" s="12" t="n">
        <x:f>E350/D350</x:f>
        <x:v>18188.59649122807</x:v>
      </x:c>
      <x:c r="I350" s="12" t="n">
        <x:f>E350*157.1/G350</x:f>
        <x:v>95807897.05882353</x:v>
      </x:c>
      <x:c r="J350" s="12" t="n">
        <x:f>H350*157.1/G350</x:f>
        <x:v>21010.50374097007</x:v>
      </x:c>
      <x:c r="K350" s="12" t="n">
        <x:f>IF(F350="","",F350*157.1/G350)</x:f>
        <x:v>2102.3676470588234</x:v>
      </x:c>
      <x:c r="L350" s="14" t="n">
        <x:f>D350/D$345</x:f>
        <x:v>0.08866420377211744</x:v>
      </x:c>
      <x:c r="M350" s="14" t="n">
        <x:f>E350/E$345</x:f>
        <x:v>0.07337063493818696</x:v>
      </x:c>
      <x:c r="N350" s="2" t="str">
        <x:v>available</x:v>
      </x:c>
    </x:row>
    <x:row r="351" ht="24" customHeight="1">
      <x:c r="A351" s="2" t="n">
        <x:v>2019</x:v>
      </x:c>
      <x:c r="B351" s="2" t="str">
        <x:v>Nova Scotia</x:v>
      </x:c>
      <x:c r="C351" s="2" t="str">
        <x:v>less than $20,000</x:v>
      </x:c>
      <x:c r="D351" s="10" t="n">
        <x:v>7140</x:v>
      </x:c>
      <x:c r="E351" s="10" t="n">
        <x:v>148360000</x:v>
      </x:c>
      <x:c r="F351" s="10" t="n">
        <x:v>1550</x:v>
      </x:c>
      <x:c r="G351" s="11" t="n">
        <x:v>136</x:v>
      </x:c>
      <x:c r="H351" s="12" t="n">
        <x:f>E351/D351</x:f>
        <x:v>20778.711484593838</x:v>
      </x:c>
      <x:c r="I351" s="12" t="n">
        <x:f>E351*157.1/G351</x:f>
        <x:v>171377617.6470588</x:v>
      </x:c>
      <x:c r="J351" s="12" t="n">
        <x:f>H351*157.1/G351</x:f>
        <x:v>24002.467457571263</x:v>
      </x:c>
      <x:c r="K351" s="12" t="n">
        <x:f>IF(F351="","",F351*157.1/G351)</x:f>
        <x:v>1790.4779411764705</x:v>
      </x:c>
      <x:c r="L351" s="14" t="n">
        <x:f>D351/D$345</x:f>
        <x:v>0.13882947695897335</x:v>
      </x:c>
      <x:c r="M351" s="14" t="n">
        <x:f>E351/E$345</x:f>
        <x:v>0.13124267421544994</x:v>
      </x:c>
      <x:c r="N351" s="2" t="str">
        <x:v>available</x:v>
      </x:c>
    </x:row>
    <x:row r="352" ht="24" customHeight="1">
      <x:c r="A352" s="2" t="n">
        <x:v>2019</x:v>
      </x:c>
      <x:c r="B352" s="2" t="str">
        <x:v>Nunavut</x:v>
      </x:c>
      <x:c r="C352" s="2" t="str">
        <x:v>All income groups</x:v>
      </x:c>
      <x:c r="D352" s="10" t="n">
        <x:v>460</x:v>
      </x:c>
      <x:c r="E352" s="10" t="n">
        <x:v>4305000</x:v>
      </x:c>
      <x:c r="F352" s="10" t="n">
        <x:v>600</x:v>
      </x:c>
      <x:c r="G352" s="11" t="n">
        <x:v>136</x:v>
      </x:c>
      <x:c r="H352" s="12" t="n">
        <x:f>E352/D352</x:f>
        <x:v>9358.695652173914</x:v>
      </x:c>
      <x:c r="I352" s="12" t="n">
        <x:f>E352*157.1/G352</x:f>
        <x:v>4972908.088235294</x:v>
      </x:c>
      <x:c r="J352" s="12" t="n">
        <x:f>H352*157.1/G352</x:f>
        <x:v>10810.669757033247</x:v>
      </x:c>
      <x:c r="K352" s="12" t="n">
        <x:f>IF(F352="","",F352*157.1/G352)</x:f>
        <x:v>693.0882352941177</x:v>
      </x:c>
      <x:c r="L352" s="14" t="n">
        <x:f>D352/D$352</x:f>
        <x:v>1</x:v>
      </x:c>
      <x:c r="M352" s="14" t="n">
        <x:f>E352/E$352</x:f>
        <x:v>1</x:v>
      </x:c>
      <x:c r="N352" s="2" t="str">
        <x:v>available</x:v>
      </x:c>
    </x:row>
    <x:row r="353" ht="24" customHeight="1">
      <x:c r="A353" s="2" t="n">
        <x:v>2019</x:v>
      </x:c>
      <x:c r="B353" s="2" t="str">
        <x:v>Nunavut</x:v>
      </x:c>
      <x:c r="C353" s="2" t="str">
        <x:v>$100,000 and over</x:v>
      </x:c>
      <x:c r="D353" s="10" t="n">
        <x:v>220</x:v>
      </x:c>
      <x:c r="E353" s="10" t="n">
        <x:v>3395000</x:v>
      </x:c>
      <x:c r="F353" s="10" t="n">
        <x:v>1460</x:v>
      </x:c>
      <x:c r="G353" s="11" t="n">
        <x:v>136</x:v>
      </x:c>
      <x:c r="H353" s="12" t="n">
        <x:f>E353/D353</x:f>
        <x:v>15431.818181818182</x:v>
      </x:c>
      <x:c r="I353" s="12" t="n">
        <x:f>E353*157.1/G353</x:f>
        <x:v>3921724.2647058824</x:v>
      </x:c>
      <x:c r="J353" s="12" t="n">
        <x:f>H353*157.1/G353</x:f>
        <x:v>17826.01938502674</x:v>
      </x:c>
      <x:c r="K353" s="12" t="n">
        <x:f>IF(F353="","",F353*157.1/G353)</x:f>
        <x:v>1686.514705882353</x:v>
      </x:c>
      <x:c r="L353" s="14" t="n">
        <x:f>D353/D$352</x:f>
        <x:v>0.4782608695652174</x:v>
      </x:c>
      <x:c r="M353" s="14" t="n">
        <x:f>E353/E$352</x:f>
        <x:v>0.7886178861788617</x:v>
      </x:c>
      <x:c r="N353" s="2" t="str">
        <x:v>available</x:v>
      </x:c>
    </x:row>
    <x:row r="354" ht="24" customHeight="1">
      <x:c r="A354" s="2" t="n">
        <x:v>2019</x:v>
      </x:c>
      <x:c r="B354" s="2" t="str">
        <x:v>Nunavut</x:v>
      </x:c>
      <x:c r="C354" s="2" t="str">
        <x:v>$20,000 to $39,999</x:v>
      </x:c>
      <x:c r="D354" s="10" t="n">
        <x:v>70</x:v>
      </x:c>
      <x:c r="E354" s="10" t="n">
        <x:v>90000</x:v>
      </x:c>
      <x:c r="F354" s="10" t="n">
        <x:v>20</x:v>
      </x:c>
      <x:c r="G354" s="11" t="n">
        <x:v>136</x:v>
      </x:c>
      <x:c r="H354" s="12" t="n">
        <x:f>E354/D354</x:f>
        <x:v>1285.7142857142858</x:v>
      </x:c>
      <x:c r="I354" s="12" t="n">
        <x:f>E354*157.1/G354</x:f>
        <x:v>103963.23529411765</x:v>
      </x:c>
      <x:c r="J354" s="12" t="n">
        <x:f>H354*157.1/G354</x:f>
        <x:v>1485.189075630252</x:v>
      </x:c>
      <x:c r="K354" s="12" t="n">
        <x:f>IF(F354="","",F354*157.1/G354)</x:f>
        <x:v>23.102941176470587</x:v>
      </x:c>
      <x:c r="L354" s="14" t="n">
        <x:f>D354/D$352</x:f>
        <x:v>0.15217391304347827</x:v>
      </x:c>
      <x:c r="M354" s="14" t="n">
        <x:f>E354/E$352</x:f>
        <x:v>0.020905923344947737</x:v>
      </x:c>
      <x:c r="N354" s="2" t="str">
        <x:v>available</x:v>
      </x:c>
    </x:row>
    <x:row r="355" ht="24" customHeight="1">
      <x:c r="A355" s="2" t="n">
        <x:v>2019</x:v>
      </x:c>
      <x:c r="B355" s="2" t="str">
        <x:v>Nunavut</x:v>
      </x:c>
      <x:c r="C355" s="2" t="str">
        <x:v>$40,000 to $59,999</x:v>
      </x:c>
      <x:c r="D355" s="10" t="n">
        <x:v>60</x:v>
      </x:c>
      <x:c r="E355" s="10" t="n">
        <x:v>325000</x:v>
      </x:c>
      <x:c r="F355" s="10" t="n">
        <x:v>110</x:v>
      </x:c>
      <x:c r="G355" s="11" t="n">
        <x:v>136</x:v>
      </x:c>
      <x:c r="H355" s="12" t="n">
        <x:f>E355/D355</x:f>
        <x:v>5416.666666666667</x:v>
      </x:c>
      <x:c r="I355" s="12" t="n">
        <x:f>E355*157.1/G355</x:f>
        <x:v>375422.79411764705</x:v>
      </x:c>
      <x:c r="J355" s="12" t="n">
        <x:f>H355*157.1/G355</x:f>
        <x:v>6257.046568627451</x:v>
      </x:c>
      <x:c r="K355" s="12" t="n">
        <x:f>IF(F355="","",F355*157.1/G355)</x:f>
        <x:v>127.06617647058823</x:v>
      </x:c>
      <x:c r="L355" s="14" t="n">
        <x:f>D355/D$352</x:f>
        <x:v>0.13043478260869565</x:v>
      </x:c>
      <x:c r="M355" s="14" t="n">
        <x:f>E355/E$352</x:f>
        <x:v>0.07549361207897794</x:v>
      </x:c>
      <x:c r="N355" s="2" t="str">
        <x:v>available</x:v>
      </x:c>
    </x:row>
    <x:row r="356" ht="24" customHeight="1">
      <x:c r="A356" s="2" t="n">
        <x:v>2019</x:v>
      </x:c>
      <x:c r="B356" s="2" t="str">
        <x:v>Nunavut</x:v>
      </x:c>
      <x:c r="C356" s="2" t="str">
        <x:v>$60,000 to $79,999</x:v>
      </x:c>
      <x:c r="D356" s="10" t="n">
        <x:v>40</x:v>
      </x:c>
      <x:c r="E356" s="10" t="n">
        <x:v>130000</x:v>
      </x:c>
      <x:c r="F356" s="10" t="n">
        <x:v>80</x:v>
      </x:c>
      <x:c r="G356" s="11" t="n">
        <x:v>136</x:v>
      </x:c>
      <x:c r="H356" s="12" t="n">
        <x:f>E356/D356</x:f>
        <x:v>3250</x:v>
      </x:c>
      <x:c r="I356" s="12" t="n">
        <x:f>E356*157.1/G356</x:f>
        <x:v>150169.11764705883</x:v>
      </x:c>
      <x:c r="J356" s="12" t="n">
        <x:f>H356*157.1/G356</x:f>
        <x:v>3754.2279411764707</x:v>
      </x:c>
      <x:c r="K356" s="12" t="n">
        <x:f>IF(F356="","",F356*157.1/G356)</x:f>
        <x:v>92.41176470588235</x:v>
      </x:c>
      <x:c r="L356" s="14" t="n">
        <x:f>D356/D$352</x:f>
        <x:v>0.08695652173913043</x:v>
      </x:c>
      <x:c r="M356" s="14" t="n">
        <x:f>E356/E$352</x:f>
        <x:v>0.030197444831591175</x:v>
      </x:c>
      <x:c r="N356" s="2" t="str">
        <x:v>available</x:v>
      </x:c>
    </x:row>
    <x:row r="357" ht="24" customHeight="1">
      <x:c r="A357" s="2" t="n">
        <x:v>2019</x:v>
      </x:c>
      <x:c r="B357" s="2" t="str">
        <x:v>Nunavut</x:v>
      </x:c>
      <x:c r="C357" s="2" t="str">
        <x:v>$80,000 to $99,999</x:v>
      </x:c>
      <x:c r="D357" s="10" t="n">
        <x:v>50</x:v>
      </x:c>
      <x:c r="E357" s="10" t="n">
        <x:v>275000</x:v>
      </x:c>
      <x:c r="F357" s="10" t="n">
        <x:v>1040</x:v>
      </x:c>
      <x:c r="G357" s="11" t="n">
        <x:v>136</x:v>
      </x:c>
      <x:c r="H357" s="12" t="n">
        <x:f>E357/D357</x:f>
        <x:v>5500</x:v>
      </x:c>
      <x:c r="I357" s="12" t="n">
        <x:f>E357*157.1/G357</x:f>
        <x:v>317665.4411764706</x:v>
      </x:c>
      <x:c r="J357" s="12" t="n">
        <x:f>H357*157.1/G357</x:f>
        <x:v>6353.308823529412</x:v>
      </x:c>
      <x:c r="K357" s="12" t="n">
        <x:f>IF(F357="","",F357*157.1/G357)</x:f>
        <x:v>1201.3529411764705</x:v>
      </x:c>
      <x:c r="L357" s="14" t="n">
        <x:f>D357/D$352</x:f>
        <x:v>0.10869565217391304</x:v>
      </x:c>
      <x:c r="M357" s="14" t="n">
        <x:f>E357/E$352</x:f>
        <x:v>0.06387921022067364</x:v>
      </x:c>
      <x:c r="N357" s="2" t="str">
        <x:v>available</x:v>
      </x:c>
    </x:row>
    <x:row r="358" ht="24" customHeight="1">
      <x:c r="A358" s="2" t="n">
        <x:v>2019</x:v>
      </x:c>
      <x:c r="B358" s="2" t="str">
        <x:v>Nunavut</x:v>
      </x:c>
      <x:c r="C358" s="2" t="str">
        <x:v>less than $20,000</x:v>
      </x:c>
      <x:c r="D358" s="10" t="n">
        <x:v>30</x:v>
      </x:c>
      <x:c r="E358" s="10" t="n">
        <x:v>90000</x:v>
      </x:c>
      <x:c r="F358" s="10" t="n">
        <x:v>20</x:v>
      </x:c>
      <x:c r="G358" s="11" t="n">
        <x:v>136</x:v>
      </x:c>
      <x:c r="H358" s="12" t="n">
        <x:f>E358/D358</x:f>
        <x:v>3000</x:v>
      </x:c>
      <x:c r="I358" s="12" t="n">
        <x:f>E358*157.1/G358</x:f>
        <x:v>103963.23529411765</x:v>
      </x:c>
      <x:c r="J358" s="12" t="n">
        <x:f>H358*157.1/G358</x:f>
        <x:v>3465.4411764705883</x:v>
      </x:c>
      <x:c r="K358" s="12" t="n">
        <x:f>IF(F358="","",F358*157.1/G358)</x:f>
        <x:v>23.102941176470587</x:v>
      </x:c>
      <x:c r="L358" s="14" t="n">
        <x:f>D358/D$352</x:f>
        <x:v>0.06521739130434782</x:v>
      </x:c>
      <x:c r="M358" s="14" t="n">
        <x:f>E358/E$352</x:f>
        <x:v>0.020905923344947737</x:v>
      </x:c>
      <x:c r="N358" s="2" t="str">
        <x:v>available</x:v>
      </x:c>
    </x:row>
    <x:row r="359" ht="24" customHeight="1">
      <x:c r="A359" s="2" t="n">
        <x:v>2019</x:v>
      </x:c>
      <x:c r="B359" s="2" t="str">
        <x:v>Ontario</x:v>
      </x:c>
      <x:c r="C359" s="2" t="str">
        <x:v>All income groups</x:v>
      </x:c>
      <x:c r="D359" s="10" t="n">
        <x:v>1115750</x:v>
      </x:c>
      <x:c r="E359" s="10" t="n">
        <x:v>26958460000</x:v>
      </x:c>
      <x:c r="F359" s="10" t="n">
        <x:v>1870</x:v>
      </x:c>
      <x:c r="G359" s="11" t="n">
        <x:v>136</x:v>
      </x:c>
      <x:c r="H359" s="12" t="n">
        <x:f>E359/D359</x:f>
        <x:v>24161.738740757337</x:v>
      </x:c>
      <x:c r="I359" s="12" t="n">
        <x:f>E359*157.1/G359</x:f>
        <x:v>31140985779.411766</x:v>
      </x:c>
      <x:c r="J359" s="12" t="n">
        <x:f>H359*157.1/G359</x:f>
        <x:v>27910.361442448364</x:v>
      </x:c>
      <x:c r="K359" s="12" t="n">
        <x:f>IF(F359="","",F359*157.1/G359)</x:f>
        <x:v>2160.125</x:v>
      </x:c>
      <x:c r="L359" s="14" t="n">
        <x:f>D359/D$359</x:f>
        <x:v>1</x:v>
      </x:c>
      <x:c r="M359" s="14" t="n">
        <x:f>E359/E$359</x:f>
        <x:v>1</x:v>
      </x:c>
      <x:c r="N359" s="2" t="str">
        <x:v>available</x:v>
      </x:c>
    </x:row>
    <x:row r="360" ht="24" customHeight="1">
      <x:c r="A360" s="2" t="n">
        <x:v>2019</x:v>
      </x:c>
      <x:c r="B360" s="2" t="str">
        <x:v>Ontario</x:v>
      </x:c>
      <x:c r="C360" s="2" t="str">
        <x:v>$100,000 and over</x:v>
      </x:c>
      <x:c r="D360" s="10" t="n">
        <x:v>265550</x:v>
      </x:c>
      <x:c r="E360" s="10" t="n">
        <x:v>13866555000</x:v>
      </x:c>
      <x:c r="F360" s="10" t="n">
        <x:v>3170</x:v>
      </x:c>
      <x:c r="G360" s="11" t="n">
        <x:v>136</x:v>
      </x:c>
      <x:c r="H360" s="12" t="n">
        <x:f>E360/D360</x:f>
        <x:v>52218.245151572206</x:v>
      </x:c>
      <x:c r="I360" s="12" t="n">
        <x:f>E360*157.1/G360</x:f>
        <x:v>16017910224.264706</x:v>
      </x:c>
      <x:c r="J360" s="12" t="n">
        <x:f>H360*157.1/G360</x:f>
        <x:v>60319.75230376465</x:v>
      </x:c>
      <x:c r="K360" s="12" t="n">
        <x:f>IF(F360="","",F360*157.1/G360)</x:f>
        <x:v>3661.8161764705883</x:v>
      </x:c>
      <x:c r="L360" s="14" t="n">
        <x:f>D360/D$359</x:f>
        <x:v>0.2380013443871835</x:v>
      </x:c>
      <x:c r="M360" s="14" t="n">
        <x:f>E360/E$359</x:f>
        <x:v>0.5143674749967172</x:v>
      </x:c>
      <x:c r="N360" s="2" t="str">
        <x:v>available</x:v>
      </x:c>
    </x:row>
    <x:row r="361" ht="24" customHeight="1">
      <x:c r="A361" s="2" t="n">
        <x:v>2019</x:v>
      </x:c>
      <x:c r="B361" s="2" t="str">
        <x:v>Ontario</x:v>
      </x:c>
      <x:c r="C361" s="2" t="str">
        <x:v>$20,000 to $39,999</x:v>
      </x:c>
      <x:c r="D361" s="10" t="n">
        <x:v>232310</x:v>
      </x:c>
      <x:c r="E361" s="10" t="n">
        <x:v>3005840000</x:v>
      </x:c>
      <x:c r="F361" s="10" t="n">
        <x:v>1520</x:v>
      </x:c>
      <x:c r="G361" s="11" t="n">
        <x:v>136</x:v>
      </x:c>
      <x:c r="H361" s="12" t="n">
        <x:f>E361/D361</x:f>
        <x:v>12938.917825319617</x:v>
      </x:c>
      <x:c r="I361" s="12" t="n">
        <x:f>E361*157.1/G361</x:f>
        <x:v>3472187235.2941175</x:v>
      </x:c>
      <x:c r="J361" s="12" t="n">
        <x:f>H361*157.1/G361</x:f>
        <x:v>14946.352870277291</x:v>
      </x:c>
      <x:c r="K361" s="12" t="n">
        <x:f>IF(F361="","",F361*157.1/G361)</x:f>
        <x:v>1755.8235294117646</x:v>
      </x:c>
      <x:c r="L361" s="14" t="n">
        <x:f>D361/D$359</x:f>
        <x:v>0.20820972440062738</x:v>
      </x:c>
      <x:c r="M361" s="14" t="n">
        <x:f>E361/E$359</x:f>
        <x:v>0.11149895060771275</x:v>
      </x:c>
      <x:c r="N361" s="2" t="str">
        <x:v>available</x:v>
      </x:c>
    </x:row>
    <x:row r="362" ht="24" customHeight="1">
      <x:c r="A362" s="2" t="n">
        <x:v>2019</x:v>
      </x:c>
      <x:c r="B362" s="2" t="str">
        <x:v>Ontario</x:v>
      </x:c>
      <x:c r="C362" s="2" t="str">
        <x:v>$40,000 to $59,999</x:v>
      </x:c>
      <x:c r="D362" s="10" t="n">
        <x:v>203330</x:v>
      </x:c>
      <x:c r="E362" s="10" t="n">
        <x:v>2739915000</x:v>
      </x:c>
      <x:c r="F362" s="10" t="n">
        <x:v>1640</x:v>
      </x:c>
      <x:c r="G362" s="11" t="n">
        <x:v>136</x:v>
      </x:c>
      <x:c r="H362" s="12" t="n">
        <x:f>E362/D362</x:f>
        <x:v>13475.212708405055</x:v>
      </x:c>
      <x:c r="I362" s="12" t="n">
        <x:f>E362*157.1/G362</x:f>
        <x:v>3165004753.6764708</x:v>
      </x:c>
      <x:c r="J362" s="12" t="n">
        <x:f>H362*157.1/G362</x:f>
        <x:v>15565.852327135546</x:v>
      </x:c>
      <x:c r="K362" s="12" t="n">
        <x:f>IF(F362="","",F362*157.1/G362)</x:f>
        <x:v>1894.4411764705883</x:v>
      </x:c>
      <x:c r="L362" s="14" t="n">
        <x:f>D362/D$359</x:f>
        <x:v>0.1822361640152364</x:v>
      </x:c>
      <x:c r="M362" s="14" t="n">
        <x:f>E362/E$359</x:f>
        <x:v>0.10163470020171775</x:v>
      </x:c>
      <x:c r="N362" s="2" t="str">
        <x:v>available</x:v>
      </x:c>
    </x:row>
    <x:row r="363" ht="24" customHeight="1">
      <x:c r="A363" s="2" t="n">
        <x:v>2019</x:v>
      </x:c>
      <x:c r="B363" s="2" t="str">
        <x:v>Ontario</x:v>
      </x:c>
      <x:c r="C363" s="2" t="str">
        <x:v>$60,000 to $79,999</x:v>
      </x:c>
      <x:c r="D363" s="10" t="n">
        <x:v>160020</x:v>
      </x:c>
      <x:c r="E363" s="10" t="n">
        <x:v>2301905000</x:v>
      </x:c>
      <x:c r="F363" s="10" t="n">
        <x:v>1740</x:v>
      </x:c>
      <x:c r="G363" s="11" t="n">
        <x:v>136</x:v>
      </x:c>
      <x:c r="H363" s="12" t="n">
        <x:f>E363/D363</x:f>
        <x:v>14385.108111486064</x:v>
      </x:c>
      <x:c r="I363" s="12" t="n">
        <x:f>E363*157.1/G363</x:f>
        <x:v>2659038790.4411764</x:v>
      </x:c>
      <x:c r="J363" s="12" t="n">
        <x:f>H363*157.1/G363</x:f>
        <x:v>16616.915325841623</x:v>
      </x:c>
      <x:c r="K363" s="12" t="n">
        <x:f>IF(F363="","",F363*157.1/G363)</x:f>
        <x:v>2009.9558823529412</x:v>
      </x:c>
      <x:c r="L363" s="14" t="n">
        <x:f>D363/D$359</x:f>
        <x:v>0.14341922473672417</x:v>
      </x:c>
      <x:c r="M363" s="14" t="n">
        <x:f>E363/E$359</x:f>
        <x:v>0.08538711039132058</x:v>
      </x:c>
      <x:c r="N363" s="2" t="str">
        <x:v>available</x:v>
      </x:c>
    </x:row>
    <x:row r="364" ht="24" customHeight="1">
      <x:c r="A364" s="2" t="n">
        <x:v>2019</x:v>
      </x:c>
      <x:c r="B364" s="2" t="str">
        <x:v>Ontario</x:v>
      </x:c>
      <x:c r="C364" s="2" t="str">
        <x:v>$80,000 to $99,999</x:v>
      </x:c>
      <x:c r="D364" s="10" t="n">
        <x:v>110180</x:v>
      </x:c>
      <x:c r="E364" s="10" t="n">
        <x:v>1948680000</x:v>
      </x:c>
      <x:c r="F364" s="10" t="n">
        <x:v>1840</x:v>
      </x:c>
      <x:c r="G364" s="11" t="n">
        <x:v>136</x:v>
      </x:c>
      <x:c r="H364" s="12" t="n">
        <x:f>E364/D364</x:f>
        <x:v>17686.33145761481</x:v>
      </x:c>
      <x:c r="I364" s="12" t="n">
        <x:f>E364*157.1/G364</x:f>
        <x:v>2251011970.5882354</x:v>
      </x:c>
      <x:c r="J364" s="12" t="n">
        <x:f>H364*157.1/G364</x:f>
        <x:v>20430.313764641814</x:v>
      </x:c>
      <x:c r="K364" s="12" t="n">
        <x:f>IF(F364="","",F364*157.1/G364)</x:f>
        <x:v>2125.470588235294</x:v>
      </x:c>
      <x:c r="L364" s="14" t="n">
        <x:f>D364/D$359</x:f>
        <x:v>0.09874971991933677</x:v>
      </x:c>
      <x:c r="M364" s="14" t="n">
        <x:f>E364/E$359</x:f>
        <x:v>0.07228454444356243</x:v>
      </x:c>
      <x:c r="N364" s="2" t="str">
        <x:v>available</x:v>
      </x:c>
    </x:row>
    <x:row r="365" ht="24" customHeight="1">
      <x:c r="A365" s="2" t="n">
        <x:v>2019</x:v>
      </x:c>
      <x:c r="B365" s="2" t="str">
        <x:v>Ontario</x:v>
      </x:c>
      <x:c r="C365" s="2" t="str">
        <x:v>less than $20,000</x:v>
      </x:c>
      <x:c r="D365" s="10" t="n">
        <x:v>144360</x:v>
      </x:c>
      <x:c r="E365" s="10" t="n">
        <x:v>3095565000</x:v>
      </x:c>
      <x:c r="F365" s="10" t="n">
        <x:v>1560</x:v>
      </x:c>
      <x:c r="G365" s="11" t="n">
        <x:v>136</x:v>
      </x:c>
      <x:c r="H365" s="12" t="n">
        <x:f>E365/D365</x:f>
        <x:v>21443.370739817125</x:v>
      </x:c>
      <x:c r="I365" s="12" t="n">
        <x:f>E365*157.1/G365</x:f>
        <x:v>3575832805.147059</x:v>
      </x:c>
      <x:c r="J365" s="12" t="n">
        <x:f>H365*157.1/G365</x:f>
        <x:v>24770.246641362282</x:v>
      </x:c>
      <x:c r="K365" s="12" t="n">
        <x:f>IF(F365="","",F365*157.1/G365)</x:f>
        <x:v>1802.0294117647059</x:v>
      </x:c>
      <x:c r="L365" s="14" t="n">
        <x:f>D365/D$359</x:f>
        <x:v>0.12938382254089179</x:v>
      </x:c>
      <x:c r="M365" s="14" t="n">
        <x:f>E365/E$359</x:f>
        <x:v>0.11482721935896932</x:v>
      </x:c>
      <x:c r="N365" s="2" t="str">
        <x:v>available</x:v>
      </x:c>
    </x:row>
    <x:row r="366" ht="24" customHeight="1">
      <x:c r="A366" s="2" t="n">
        <x:v>2019</x:v>
      </x:c>
      <x:c r="B366" s="2" t="str">
        <x:v>Prince Edward Island</x:v>
      </x:c>
      <x:c r="C366" s="2" t="str">
        <x:v>All income groups</x:v>
      </x:c>
      <x:c r="D366" s="10" t="n">
        <x:v>8160</x:v>
      </x:c>
      <x:c r="E366" s="10" t="n">
        <x:v>263540000</x:v>
      </x:c>
      <x:c r="F366" s="10" t="n">
        <x:v>1990</x:v>
      </x:c>
      <x:c r="G366" s="11" t="n">
        <x:v>136</x:v>
      </x:c>
      <x:c r="H366" s="12" t="n">
        <x:f>E366/D366</x:f>
        <x:v>32296.56862745098</x:v>
      </x:c>
      <x:c r="I366" s="12" t="n">
        <x:f>E366*157.1/G366</x:f>
        <x:v>304427455.88235295</x:v>
      </x:c>
      <x:c r="J366" s="12" t="n">
        <x:f>H366*157.1/G366</x:f>
        <x:v>37307.28626009227</x:v>
      </x:c>
      <x:c r="K366" s="12" t="n">
        <x:f>IF(F366="","",F366*157.1/G366)</x:f>
        <x:v>2298.7426470588234</x:v>
      </x:c>
      <x:c r="L366" s="14" t="n">
        <x:f>D366/D$366</x:f>
        <x:v>1</x:v>
      </x:c>
      <x:c r="M366" s="14" t="n">
        <x:f>E366/E$366</x:f>
        <x:v>1</x:v>
      </x:c>
      <x:c r="N366" s="2" t="str">
        <x:v>available</x:v>
      </x:c>
    </x:row>
    <x:row r="367" ht="24" customHeight="1">
      <x:c r="A367" s="2" t="n">
        <x:v>2019</x:v>
      </x:c>
      <x:c r="B367" s="2" t="str">
        <x:v>Prince Edward Island</x:v>
      </x:c>
      <x:c r="C367" s="2" t="str">
        <x:v>$100,000 and over</x:v>
      </x:c>
      <x:c r="D367" s="10" t="n">
        <x:v>1130</x:v>
      </x:c>
      <x:c r="E367" s="10" t="n">
        <x:v>103700000</x:v>
      </x:c>
      <x:c r="F367" s="10" t="n">
        <x:v>3630</x:v>
      </x:c>
      <x:c r="G367" s="11" t="n">
        <x:v>136</x:v>
      </x:c>
      <x:c r="H367" s="12" t="n">
        <x:f>E367/D367</x:f>
        <x:v>91769.91150442477</x:v>
      </x:c>
      <x:c r="I367" s="12" t="n">
        <x:f>E367*157.1/G367</x:f>
        <x:v>119788750</x:v>
      </x:c>
      <x:c r="J367" s="12" t="n">
        <x:f>H367*157.1/G367</x:f>
        <x:v>106007.74336283184</x:v>
      </x:c>
      <x:c r="K367" s="12" t="n">
        <x:f>IF(F367="","",F367*157.1/G367)</x:f>
        <x:v>4193.183823529412</x:v>
      </x:c>
      <x:c r="L367" s="14" t="n">
        <x:f>D367/D$366</x:f>
        <x:v>0.13848039215686275</x:v>
      </x:c>
      <x:c r="M367" s="14" t="n">
        <x:f>E367/E$366</x:f>
        <x:v>0.3934886544737042</x:v>
      </x:c>
      <x:c r="N367" s="2" t="str">
        <x:v>available</x:v>
      </x:c>
    </x:row>
    <x:row r="368" ht="24" customHeight="1">
      <x:c r="A368" s="2" t="n">
        <x:v>2019</x:v>
      </x:c>
      <x:c r="B368" s="2" t="str">
        <x:v>Prince Edward Island</x:v>
      </x:c>
      <x:c r="C368" s="2" t="str">
        <x:v>$20,000 to $39,999</x:v>
      </x:c>
      <x:c r="D368" s="10" t="n">
        <x:v>2090</x:v>
      </x:c>
      <x:c r="E368" s="10" t="n">
        <x:v>35370000</x:v>
      </x:c>
      <x:c r="F368" s="10" t="n">
        <x:v>1560</x:v>
      </x:c>
      <x:c r="G368" s="11" t="n">
        <x:v>136</x:v>
      </x:c>
      <x:c r="H368" s="12" t="n">
        <x:f>E368/D368</x:f>
        <x:v>16923.444976076556</x:v>
      </x:c>
      <x:c r="I368" s="12" t="n">
        <x:f>E368*157.1/G368</x:f>
        <x:v>40857551.47058824</x:v>
      </x:c>
      <x:c r="J368" s="12" t="n">
        <x:f>H368*157.1/G368</x:f>
        <x:v>19549.06768927667</x:v>
      </x:c>
      <x:c r="K368" s="12" t="n">
        <x:f>IF(F368="","",F368*157.1/G368)</x:f>
        <x:v>1802.0294117647059</x:v>
      </x:c>
      <x:c r="L368" s="14" t="n">
        <x:f>D368/D$366</x:f>
        <x:v>0.25612745098039214</x:v>
      </x:c>
      <x:c r="M368" s="14" t="n">
        <x:f>E368/E$366</x:f>
        <x:v>0.13421112544585262</x:v>
      </x:c>
      <x:c r="N368" s="2" t="str">
        <x:v>available</x:v>
      </x:c>
    </x:row>
    <x:row r="369" ht="24" customHeight="1">
      <x:c r="A369" s="2" t="n">
        <x:v>2019</x:v>
      </x:c>
      <x:c r="B369" s="2" t="str">
        <x:v>Prince Edward Island</x:v>
      </x:c>
      <x:c r="C369" s="2" t="str">
        <x:v>$40,000 to $59,999</x:v>
      </x:c>
      <x:c r="D369" s="10" t="n">
        <x:v>1770</x:v>
      </x:c>
      <x:c r="E369" s="10" t="n">
        <x:v>34935000</x:v>
      </x:c>
      <x:c r="F369" s="10" t="n">
        <x:v>1810</x:v>
      </x:c>
      <x:c r="G369" s="11" t="n">
        <x:v>136</x:v>
      </x:c>
      <x:c r="H369" s="12" t="n">
        <x:f>E369/D369</x:f>
        <x:v>19737.28813559322</x:v>
      </x:c>
      <x:c r="I369" s="12" t="n">
        <x:f>E369*157.1/G369</x:f>
        <x:v>40355062.5</x:v>
      </x:c>
      <x:c r="J369" s="12" t="n">
        <x:f>H369*157.1/G369</x:f>
        <x:v>22799.470338983047</x:v>
      </x:c>
      <x:c r="K369" s="12" t="n">
        <x:f>IF(F369="","",F369*157.1/G369)</x:f>
        <x:v>2090.8161764705883</x:v>
      </x:c>
      <x:c r="L369" s="14" t="n">
        <x:f>D369/D$366</x:f>
        <x:v>0.21691176470588236</x:v>
      </x:c>
      <x:c r="M369" s="14" t="n">
        <x:f>E369/E$366</x:f>
        <x:v>0.13256052212187902</x:v>
      </x:c>
      <x:c r="N369" s="2" t="str">
        <x:v>available</x:v>
      </x:c>
    </x:row>
    <x:row r="370" ht="24" customHeight="1">
      <x:c r="A370" s="2" t="n">
        <x:v>2019</x:v>
      </x:c>
      <x:c r="B370" s="2" t="str">
        <x:v>Prince Edward Island</x:v>
      </x:c>
      <x:c r="C370" s="2" t="str">
        <x:v>$60,000 to $79,999</x:v>
      </x:c>
      <x:c r="D370" s="10" t="n">
        <x:v>1210</x:v>
      </x:c>
      <x:c r="E370" s="10" t="n">
        <x:v>28255000</x:v>
      </x:c>
      <x:c r="F370" s="10" t="n">
        <x:v>2070</x:v>
      </x:c>
      <x:c r="G370" s="11" t="n">
        <x:v>136</x:v>
      </x:c>
      <x:c r="H370" s="12" t="n">
        <x:f>E370/D370</x:f>
        <x:v>23351.239669421488</x:v>
      </x:c>
      <x:c r="I370" s="12" t="n">
        <x:f>E370*157.1/G370</x:f>
        <x:v>32638680.147058822</x:v>
      </x:c>
      <x:c r="J370" s="12" t="n">
        <x:f>H370*157.1/G370</x:f>
        <x:v>26974.115824015553</x:v>
      </x:c>
      <x:c r="K370" s="12" t="n">
        <x:f>IF(F370="","",F370*157.1/G370)</x:f>
        <x:v>2391.154411764706</x:v>
      </x:c>
      <x:c r="L370" s="14" t="n">
        <x:f>D370/D$366</x:f>
        <x:v>0.1482843137254902</x:v>
      </x:c>
      <x:c r="M370" s="14" t="n">
        <x:f>E370/E$366</x:f>
        <x:v>0.10721332625028458</x:v>
      </x:c>
      <x:c r="N370" s="2" t="str">
        <x:v>available</x:v>
      </x:c>
    </x:row>
    <x:row r="371" ht="24" customHeight="1">
      <x:c r="A371" s="2" t="n">
        <x:v>2019</x:v>
      </x:c>
      <x:c r="B371" s="2" t="str">
        <x:v>Prince Edward Island</x:v>
      </x:c>
      <x:c r="C371" s="2" t="str">
        <x:v>$80,000 to $99,999</x:v>
      </x:c>
      <x:c r="D371" s="10" t="n">
        <x:v>720</x:v>
      </x:c>
      <x:c r="E371" s="10" t="n">
        <x:v>22245000</x:v>
      </x:c>
      <x:c r="F371" s="10" t="n">
        <x:v>2060</x:v>
      </x:c>
      <x:c r="G371" s="11" t="n">
        <x:v>136</x:v>
      </x:c>
      <x:c r="H371" s="12" t="n">
        <x:f>E371/D371</x:f>
        <x:v>30895.833333333332</x:v>
      </x:c>
      <x:c r="I371" s="12" t="n">
        <x:f>E371*157.1/G371</x:f>
        <x:v>25696246.32352941</x:v>
      </x:c>
      <x:c r="J371" s="12" t="n">
        <x:f>H371*157.1/G371</x:f>
        <x:v>35689.23100490196</x:v>
      </x:c>
      <x:c r="K371" s="12" t="n">
        <x:f>IF(F371="","",F371*157.1/G371)</x:f>
        <x:v>2379.6029411764707</x:v>
      </x:c>
      <x:c r="L371" s="14" t="n">
        <x:f>D371/D$366</x:f>
        <x:v>0.08823529411764706</x:v>
      </x:c>
      <x:c r="M371" s="14" t="n">
        <x:f>E371/E$366</x:f>
        <x:v>0.08440843894664947</x:v>
      </x:c>
      <x:c r="N371" s="2" t="str">
        <x:v>available</x:v>
      </x:c>
    </x:row>
    <x:row r="372" ht="24" customHeight="1">
      <x:c r="A372" s="2" t="n">
        <x:v>2019</x:v>
      </x:c>
      <x:c r="B372" s="2" t="str">
        <x:v>Prince Edward Island</x:v>
      </x:c>
      <x:c r="C372" s="2" t="str">
        <x:v>less than $20,000</x:v>
      </x:c>
      <x:c r="D372" s="10" t="n">
        <x:v>1240</x:v>
      </x:c>
      <x:c r="E372" s="10" t="n">
        <x:v>39035000</x:v>
      </x:c>
      <x:c r="F372" s="10" t="n">
        <x:v>2020</x:v>
      </x:c>
      <x:c r="G372" s="11" t="n">
        <x:v>136</x:v>
      </x:c>
      <x:c r="H372" s="12" t="n">
        <x:f>E372/D372</x:f>
        <x:v>31479.83870967742</x:v>
      </x:c>
      <x:c r="I372" s="12" t="n">
        <x:f>E372*157.1/G372</x:f>
        <x:v>45091165.441176474</x:v>
      </x:c>
      <x:c r="J372" s="12" t="n">
        <x:f>H372*157.1/G372</x:f>
        <x:v>36363.84309772296</x:v>
      </x:c>
      <x:c r="K372" s="12" t="n">
        <x:f>IF(F372="","",F372*157.1/G372)</x:f>
        <x:v>2333.3970588235293</x:v>
      </x:c>
      <x:c r="L372" s="14" t="n">
        <x:f>D372/D$366</x:f>
        <x:v>0.15196078431372548</x:v>
      </x:c>
      <x:c r="M372" s="14" t="n">
        <x:f>E372/E$366</x:f>
        <x:v>0.1481179327616301</x:v>
      </x:c>
      <x:c r="N372" s="2" t="str">
        <x:v>available</x:v>
      </x:c>
    </x:row>
    <x:row r="373" ht="24" customHeight="1">
      <x:c r="A373" s="2" t="n">
        <x:v>2019</x:v>
      </x:c>
      <x:c r="B373" s="2" t="str">
        <x:v>Quebec</x:v>
      </x:c>
      <x:c r="C373" s="2" t="str">
        <x:v>All income groups</x:v>
      </x:c>
      <x:c r="D373" s="10" t="n">
        <x:v>498240</x:v>
      </x:c>
      <x:c r="E373" s="10" t="n">
        <x:v>11199070000</x:v>
      </x:c>
      <x:c r="F373" s="10" t="n">
        <x:v>1740</x:v>
      </x:c>
      <x:c r="G373" s="11" t="n">
        <x:v>136</x:v>
      </x:c>
      <x:c r="H373" s="12" t="n">
        <x:f>E373/D373</x:f>
        <x:v>22477.259955041747</x:v>
      </x:c>
      <x:c r="I373" s="12" t="n">
        <x:f>E373*157.1/G373</x:f>
        <x:v>12936572772.058823</x:v>
      </x:c>
      <x:c r="J373" s="12" t="n">
        <x:f>H373*157.1/G373</x:f>
        <x:v>25964.54072747837</x:v>
      </x:c>
      <x:c r="K373" s="12" t="n">
        <x:f>IF(F373="","",F373*157.1/G373)</x:f>
        <x:v>2009.9558823529412</x:v>
      </x:c>
      <x:c r="L373" s="14" t="n">
        <x:f>D373/D$373</x:f>
        <x:v>1</x:v>
      </x:c>
      <x:c r="M373" s="14" t="n">
        <x:f>E373/E$373</x:f>
        <x:v>1</x:v>
      </x:c>
      <x:c r="N373" s="2" t="str">
        <x:v>available</x:v>
      </x:c>
    </x:row>
    <x:row r="374" ht="24" customHeight="1">
      <x:c r="A374" s="2" t="n">
        <x:v>2019</x:v>
      </x:c>
      <x:c r="B374" s="2" t="str">
        <x:v>Quebec</x:v>
      </x:c>
      <x:c r="C374" s="2" t="str">
        <x:v>$100,000 and over</x:v>
      </x:c>
      <x:c r="D374" s="10" t="n">
        <x:v>104580</x:v>
      </x:c>
      <x:c r="E374" s="10" t="n">
        <x:v>5147725000</x:v>
      </x:c>
      <x:c r="F374" s="10" t="n">
        <x:v>3260</x:v>
      </x:c>
      <x:c r="G374" s="11" t="n">
        <x:v>136</x:v>
      </x:c>
      <x:c r="H374" s="12" t="n">
        <x:f>E374/D374</x:f>
        <x:v>49222.84375597629</x:v>
      </x:c>
      <x:c r="I374" s="12" t="n">
        <x:f>E374*157.1/G374</x:f>
        <x:v>5946379393.382353</x:v>
      </x:c>
      <x:c r="J374" s="12" t="n">
        <x:f>H374*157.1/G374</x:f>
        <x:v>56859.62319164613</x:v>
      </x:c>
      <x:c r="K374" s="12" t="n">
        <x:f>IF(F374="","",F374*157.1/G374)</x:f>
        <x:v>3765.779411764706</x:v>
      </x:c>
      <x:c r="L374" s="14" t="n">
        <x:f>D374/D$373</x:f>
        <x:v>0.20989884393063585</x:v>
      </x:c>
      <x:c r="M374" s="14" t="n">
        <x:f>E374/E$373</x:f>
        <x:v>0.45965647147486355</x:v>
      </x:c>
      <x:c r="N374" s="2" t="str">
        <x:v>available</x:v>
      </x:c>
    </x:row>
    <x:row r="375" ht="24" customHeight="1">
      <x:c r="A375" s="2" t="n">
        <x:v>2019</x:v>
      </x:c>
      <x:c r="B375" s="2" t="str">
        <x:v>Quebec</x:v>
      </x:c>
      <x:c r="C375" s="2" t="str">
        <x:v>$20,000 to $39,999</x:v>
      </x:c>
      <x:c r="D375" s="10" t="n">
        <x:v>113620</x:v>
      </x:c>
      <x:c r="E375" s="10" t="n">
        <x:v>1485845000</x:v>
      </x:c>
      <x:c r="F375" s="10" t="n">
        <x:v>1370</x:v>
      </x:c>
      <x:c r="G375" s="11" t="n">
        <x:v>136</x:v>
      </x:c>
      <x:c r="H375" s="12" t="n">
        <x:f>E375/D375</x:f>
        <x:v>13077.31913395529</x:v>
      </x:c>
      <x:c r="I375" s="12" t="n">
        <x:f>E375*157.1/G375</x:f>
        <x:v>1716369481.6176472</x:v>
      </x:c>
      <x:c r="J375" s="12" t="n">
        <x:f>H375*157.1/G375</x:f>
        <x:v>15106.226734885116</x:v>
      </x:c>
      <x:c r="K375" s="12" t="n">
        <x:f>IF(F375="","",F375*157.1/G375)</x:f>
        <x:v>1582.5514705882354</x:v>
      </x:c>
      <x:c r="L375" s="14" t="n">
        <x:f>D375/D$373</x:f>
        <x:v>0.2280427103403982</x:v>
      </x:c>
      <x:c r="M375" s="14" t="n">
        <x:f>E375/E$373</x:f>
        <x:v>0.13267574896844114</x:v>
      </x:c>
      <x:c r="N375" s="2" t="str">
        <x:v>available</x:v>
      </x:c>
    </x:row>
    <x:row r="376" ht="24" customHeight="1">
      <x:c r="A376" s="2" t="n">
        <x:v>2019</x:v>
      </x:c>
      <x:c r="B376" s="2" t="str">
        <x:v>Quebec</x:v>
      </x:c>
      <x:c r="C376" s="2" t="str">
        <x:v>$40,000 to $59,999</x:v>
      </x:c>
      <x:c r="D376" s="10" t="n">
        <x:v>100660</x:v>
      </x:c>
      <x:c r="E376" s="10" t="n">
        <x:v>1378895000</x:v>
      </x:c>
      <x:c r="F376" s="10" t="n">
        <x:v>1470</x:v>
      </x:c>
      <x:c r="G376" s="11" t="n">
        <x:v>136</x:v>
      </x:c>
      <x:c r="H376" s="12" t="n">
        <x:f>E376/D376</x:f>
        <x:v>13698.539638386648</x:v>
      </x:c>
      <x:c r="I376" s="12" t="n">
        <x:f>E376*157.1/G376</x:f>
        <x:v>1592826503.6764705</x:v>
      </x:c>
      <x:c r="J376" s="12" t="n">
        <x:f>H376*157.1/G376</x:f>
        <x:v>15823.827773459869</x:v>
      </x:c>
      <x:c r="K376" s="12" t="n">
        <x:f>IF(F376="","",F376*157.1/G376)</x:f>
        <x:v>1698.0661764705883</x:v>
      </x:c>
      <x:c r="L376" s="14" t="n">
        <x:f>D376/D$373</x:f>
        <x:v>0.20203114964675659</x:v>
      </x:c>
      <x:c r="M376" s="14" t="n">
        <x:f>E376/E$373</x:f>
        <x:v>0.1231258488428057</x:v>
      </x:c>
      <x:c r="N376" s="2" t="str">
        <x:v>available</x:v>
      </x:c>
    </x:row>
    <x:row r="377" ht="24" customHeight="1">
      <x:c r="A377" s="2" t="n">
        <x:v>2019</x:v>
      </x:c>
      <x:c r="B377" s="2" t="str">
        <x:v>Quebec</x:v>
      </x:c>
      <x:c r="C377" s="2" t="str">
        <x:v>$60,000 to $79,999</x:v>
      </x:c>
      <x:c r="D377" s="10" t="n">
        <x:v>71670</x:v>
      </x:c>
      <x:c r="E377" s="10" t="n">
        <x:v>1093120000</x:v>
      </x:c>
      <x:c r="F377" s="10" t="n">
        <x:v>1630</x:v>
      </x:c>
      <x:c r="G377" s="11" t="n">
        <x:v>136</x:v>
      </x:c>
      <x:c r="H377" s="12" t="n">
        <x:f>E377/D377</x:f>
        <x:v>15252.12780800893</x:v>
      </x:c>
      <x:c r="I377" s="12" t="n">
        <x:f>E377*157.1/G377</x:f>
        <x:v>1262714352.9411764</x:v>
      </x:c>
      <x:c r="J377" s="12" t="n">
        <x:f>H377*157.1/G377</x:f>
        <x:v>17618.45057822208</x:v>
      </x:c>
      <x:c r="K377" s="12" t="n">
        <x:f>IF(F377="","",F377*157.1/G377)</x:f>
        <x:v>1882.889705882353</x:v>
      </x:c>
      <x:c r="L377" s="14" t="n">
        <x:f>D377/D$373</x:f>
        <x:v>0.14384633911368017</x:v>
      </x:c>
      <x:c r="M377" s="14" t="n">
        <x:f>E377/E$373</x:f>
        <x:v>0.09760810495871532</x:v>
      </x:c>
      <x:c r="N377" s="2" t="str">
        <x:v>available</x:v>
      </x:c>
    </x:row>
    <x:row r="378" ht="24" customHeight="1">
      <x:c r="A378" s="2" t="n">
        <x:v>2019</x:v>
      </x:c>
      <x:c r="B378" s="2" t="str">
        <x:v>Quebec</x:v>
      </x:c>
      <x:c r="C378" s="2" t="str">
        <x:v>$80,000 to $99,999</x:v>
      </x:c>
      <x:c r="D378" s="10" t="n">
        <x:v>47260</x:v>
      </x:c>
      <x:c r="E378" s="10" t="n">
        <x:v>856150000</x:v>
      </x:c>
      <x:c r="F378" s="10" t="n">
        <x:v>1620</x:v>
      </x:c>
      <x:c r="G378" s="11" t="n">
        <x:v>136</x:v>
      </x:c>
      <x:c r="H378" s="12" t="n">
        <x:f>E378/D378</x:f>
        <x:v>18115.742699957682</x:v>
      </x:c>
      <x:c r="I378" s="12" t="n">
        <x:f>E378*157.1/G378</x:f>
        <x:v>988979154.4117647</x:v>
      </x:c>
      <x:c r="J378" s="12" t="n">
        <x:f>H378*157.1/G378</x:f>
        <x:v>20926.34689825994</x:v>
      </x:c>
      <x:c r="K378" s="12" t="n">
        <x:f>IF(F378="","",F378*157.1/G378)</x:f>
        <x:v>1871.3382352941176</x:v>
      </x:c>
      <x:c r="L378" s="14" t="n">
        <x:f>D378/D$373</x:f>
        <x:v>0.0948538856775851</x:v>
      </x:c>
      <x:c r="M378" s="14" t="n">
        <x:f>E378/E$373</x:f>
        <x:v>0.07644831222592591</x:v>
      </x:c>
      <x:c r="N378" s="2" t="str">
        <x:v>available</x:v>
      </x:c>
    </x:row>
    <x:row r="379" ht="24" customHeight="1">
      <x:c r="A379" s="2" t="n">
        <x:v>2019</x:v>
      </x:c>
      <x:c r="B379" s="2" t="str">
        <x:v>Quebec</x:v>
      </x:c>
      <x:c r="C379" s="2" t="str">
        <x:v>less than $20,000</x:v>
      </x:c>
      <x:c r="D379" s="10" t="n">
        <x:v>60460</x:v>
      </x:c>
      <x:c r="E379" s="10" t="n">
        <x:v>1237330000</x:v>
      </x:c>
      <x:c r="F379" s="10" t="n">
        <x:v>1420</x:v>
      </x:c>
      <x:c r="G379" s="11" t="n">
        <x:v>136</x:v>
      </x:c>
      <x:c r="H379" s="12" t="n">
        <x:f>E379/D379</x:f>
        <x:v>20465.26629176315</x:v>
      </x:c>
      <x:c r="I379" s="12" t="n">
        <x:f>E379*157.1/G379</x:f>
        <x:v>1429298110.2941177</x:v>
      </x:c>
      <x:c r="J379" s="12" t="n">
        <x:f>H379*157.1/G379</x:f>
        <x:v>23640.39216497052</x:v>
      </x:c>
      <x:c r="K379" s="12" t="n">
        <x:f>IF(F379="","",F379*157.1/G379)</x:f>
        <x:v>1640.3088235294117</x:v>
      </x:c>
      <x:c r="L379" s="14" t="n">
        <x:f>D379/D$373</x:f>
        <x:v>0.12134714193962749</x:v>
      </x:c>
      <x:c r="M379" s="14" t="n">
        <x:f>E379/E$373</x:f>
        <x:v>0.11048506706360439</x:v>
      </x:c>
      <x:c r="N379" s="2" t="str">
        <x:v>available</x:v>
      </x:c>
    </x:row>
    <x:row r="380" ht="24" customHeight="1">
      <x:c r="A380" s="2" t="n">
        <x:v>2019</x:v>
      </x:c>
      <x:c r="B380" s="2" t="str">
        <x:v>Saskatchewan</x:v>
      </x:c>
      <x:c r="C380" s="2" t="str">
        <x:v>All income groups</x:v>
      </x:c>
      <x:c r="D380" s="10" t="n">
        <x:v>81660</x:v>
      </x:c>
      <x:c r="E380" s="10" t="n">
        <x:v>2389100000</x:v>
      </x:c>
      <x:c r="F380" s="10" t="n">
        <x:v>1660</x:v>
      </x:c>
      <x:c r="G380" s="11" t="n">
        <x:v>136</x:v>
      </x:c>
      <x:c r="H380" s="12" t="n">
        <x:f>E380/D380</x:f>
        <x:v>29256.67401420524</x:v>
      </x:c>
      <x:c r="I380" s="12" t="n">
        <x:f>E380*157.1/G380</x:f>
        <x:v>2759761838.2352943</x:v>
      </x:c>
      <x:c r="J380" s="12" t="n">
        <x:f>H380*157.1/G380</x:f>
        <x:v>33795.76093846797</x:v>
      </x:c>
      <x:c r="K380" s="12" t="n">
        <x:f>IF(F380="","",F380*157.1/G380)</x:f>
        <x:v>1917.5441176470588</x:v>
      </x:c>
      <x:c r="L380" s="14" t="n">
        <x:f>D380/D$380</x:f>
        <x:v>1</x:v>
      </x:c>
      <x:c r="M380" s="14" t="n">
        <x:f>E380/E$380</x:f>
        <x:v>1</x:v>
      </x:c>
      <x:c r="N380" s="2" t="str">
        <x:v>available</x:v>
      </x:c>
    </x:row>
    <x:row r="381" ht="24" customHeight="1">
      <x:c r="A381" s="2" t="n">
        <x:v>2019</x:v>
      </x:c>
      <x:c r="B381" s="2" t="str">
        <x:v>Saskatchewan</x:v>
      </x:c>
      <x:c r="C381" s="2" t="str">
        <x:v>$100,000 and over</x:v>
      </x:c>
      <x:c r="D381" s="10" t="n">
        <x:v>15340</x:v>
      </x:c>
      <x:c r="E381" s="10" t="n">
        <x:v>761545000</x:v>
      </x:c>
      <x:c r="F381" s="10" t="n">
        <x:v>2060</x:v>
      </x:c>
      <x:c r="G381" s="11" t="n">
        <x:v>136</x:v>
      </x:c>
      <x:c r="H381" s="12" t="n">
        <x:f>E381/D381</x:f>
        <x:v>49644.39374185137</x:v>
      </x:c>
      <x:c r="I381" s="12" t="n">
        <x:f>E381*157.1/G381</x:f>
        <x:v>879696466.9117647</x:v>
      </x:c>
      <x:c r="J381" s="12" t="n">
        <x:f>H381*157.1/G381</x:f>
        <x:v>57346.575417976834</x:v>
      </x:c>
      <x:c r="K381" s="12" t="n">
        <x:f>IF(F381="","",F381*157.1/G381)</x:f>
        <x:v>2379.6029411764707</x:v>
      </x:c>
      <x:c r="L381" s="14" t="n">
        <x:f>D381/D$380</x:f>
        <x:v>0.1878520695566985</x:v>
      </x:c>
      <x:c r="M381" s="14" t="n">
        <x:f>E381/E$380</x:f>
        <x:v>0.3187581097484408</x:v>
      </x:c>
      <x:c r="N381" s="2" t="str">
        <x:v>available</x:v>
      </x:c>
    </x:row>
    <x:row r="382" ht="24" customHeight="1">
      <x:c r="A382" s="2" t="n">
        <x:v>2019</x:v>
      </x:c>
      <x:c r="B382" s="2" t="str">
        <x:v>Saskatchewan</x:v>
      </x:c>
      <x:c r="C382" s="2" t="str">
        <x:v>$20,000 to $39,999</x:v>
      </x:c>
      <x:c r="D382" s="10" t="n">
        <x:v>19290</x:v>
      </x:c>
      <x:c r="E382" s="10" t="n">
        <x:v>369820000</x:v>
      </x:c>
      <x:c r="F382" s="10" t="n">
        <x:v>1470</x:v>
      </x:c>
      <x:c r="G382" s="11" t="n">
        <x:v>136</x:v>
      </x:c>
      <x:c r="H382" s="12" t="n">
        <x:f>E382/D382</x:f>
        <x:v>19171.59149818559</x:v>
      </x:c>
      <x:c r="I382" s="12" t="n">
        <x:f>E382*157.1/G382</x:f>
        <x:v>427196485.2941176</x:v>
      </x:c>
      <x:c r="J382" s="12" t="n">
        <x:f>H382*157.1/G382</x:f>
        <x:v>22146.007532095267</x:v>
      </x:c>
      <x:c r="K382" s="12" t="n">
        <x:f>IF(F382="","",F382*157.1/G382)</x:f>
        <x:v>1698.0661764705883</x:v>
      </x:c>
      <x:c r="L382" s="14" t="n">
        <x:f>D382/D$380</x:f>
        <x:v>0.23622336517266715</x:v>
      </x:c>
      <x:c r="M382" s="14" t="n">
        <x:f>E382/E$380</x:f>
        <x:v>0.15479469256205267</x:v>
      </x:c>
      <x:c r="N382" s="2" t="str">
        <x:v>available</x:v>
      </x:c>
    </x:row>
    <x:row r="383" ht="24" customHeight="1">
      <x:c r="A383" s="2" t="n">
        <x:v>2019</x:v>
      </x:c>
      <x:c r="B383" s="2" t="str">
        <x:v>Saskatchewan</x:v>
      </x:c>
      <x:c r="C383" s="2" t="str">
        <x:v>$40,000 to $59,999</x:v>
      </x:c>
      <x:c r="D383" s="10" t="n">
        <x:v>16630</x:v>
      </x:c>
      <x:c r="E383" s="10" t="n">
        <x:v>350730000</x:v>
      </x:c>
      <x:c r="F383" s="10" t="n">
        <x:v>1620</x:v>
      </x:c>
      <x:c r="G383" s="11" t="n">
        <x:v>136</x:v>
      </x:c>
      <x:c r="H383" s="12" t="n">
        <x:f>E383/D383</x:f>
        <x:v>21090.198436560433</x:v>
      </x:c>
      <x:c r="I383" s="12" t="n">
        <x:f>E383*157.1/G383</x:f>
        <x:v>405144727.9411765</x:v>
      </x:c>
      <x:c r="J383" s="12" t="n">
        <x:f>H383*157.1/G383</x:f>
        <x:v>24362.28069399738</x:v>
      </x:c>
      <x:c r="K383" s="12" t="n">
        <x:f>IF(F383="","",F383*157.1/G383)</x:f>
        <x:v>1871.3382352941176</x:v>
      </x:c>
      <x:c r="L383" s="14" t="n">
        <x:f>D383/D$380</x:f>
        <x:v>0.20364927749204018</x:v>
      </x:c>
      <x:c r="M383" s="14" t="n">
        <x:f>E383/E$380</x:f>
        <x:v>0.146804235904734</x:v>
      </x:c>
      <x:c r="N383" s="2" t="str">
        <x:v>available</x:v>
      </x:c>
    </x:row>
    <x:row r="384" ht="24" customHeight="1">
      <x:c r="A384" s="2" t="n">
        <x:v>2019</x:v>
      </x:c>
      <x:c r="B384" s="2" t="str">
        <x:v>Saskatchewan</x:v>
      </x:c>
      <x:c r="C384" s="2" t="str">
        <x:v>$60,000 to $79,999</x:v>
      </x:c>
      <x:c r="D384" s="10" t="n">
        <x:v>11510</x:v>
      </x:c>
      <x:c r="E384" s="10" t="n">
        <x:v>254030000</x:v>
      </x:c>
      <x:c r="F384" s="10" t="n">
        <x:v>1660</x:v>
      </x:c>
      <x:c r="G384" s="11" t="n">
        <x:v>136</x:v>
      </x:c>
      <x:c r="H384" s="12" t="n">
        <x:f>E384/D384</x:f>
        <x:v>22070.37358818419</x:v>
      </x:c>
      <x:c r="I384" s="12" t="n">
        <x:f>E384*157.1/G384</x:f>
        <x:v>293442007.35294116</x:v>
      </x:c>
      <x:c r="J384" s="12" t="n">
        <x:f>H384*157.1/G384</x:f>
        <x:v>25494.52713752747</x:v>
      </x:c>
      <x:c r="K384" s="12" t="n">
        <x:f>IF(F384="","",F384*157.1/G384)</x:f>
        <x:v>1917.5441176470588</x:v>
      </x:c>
      <x:c r="L384" s="14" t="n">
        <x:f>D384/D$380</x:f>
        <x:v>0.14095028165564535</x:v>
      </x:c>
      <x:c r="M384" s="14" t="n">
        <x:f>E384/E$380</x:f>
        <x:v>0.10632874304131262</x:v>
      </x:c>
      <x:c r="N384" s="2" t="str">
        <x:v>available</x:v>
      </x:c>
    </x:row>
    <x:row r="385" ht="24" customHeight="1">
      <x:c r="A385" s="2" t="n">
        <x:v>2019</x:v>
      </x:c>
      <x:c r="B385" s="2" t="str">
        <x:v>Saskatchewan</x:v>
      </x:c>
      <x:c r="C385" s="2" t="str">
        <x:v>$80,000 to $99,999</x:v>
      </x:c>
      <x:c r="D385" s="10" t="n">
        <x:v>7160</x:v>
      </x:c>
      <x:c r="E385" s="10" t="n">
        <x:v>182575000</x:v>
      </x:c>
      <x:c r="F385" s="10" t="n">
        <x:v>1620</x:v>
      </x:c>
      <x:c r="G385" s="11" t="n">
        <x:v>136</x:v>
      </x:c>
      <x:c r="H385" s="12" t="n">
        <x:f>E385/D385</x:f>
        <x:v>25499.301675977655</x:v>
      </x:c>
      <x:c r="I385" s="12" t="n">
        <x:f>E385*157.1/G385</x:f>
        <x:v>210900974.2647059</x:v>
      </x:c>
      <x:c r="J385" s="12" t="n">
        <x:f>H385*157.1/G385</x:f>
        <x:v>29455.44333305948</x:v>
      </x:c>
      <x:c r="K385" s="12" t="n">
        <x:f>IF(F385="","",F385*157.1/G385)</x:f>
        <x:v>1871.3382352941176</x:v>
      </x:c>
      <x:c r="L385" s="14" t="n">
        <x:f>D385/D$380</x:f>
        <x:v>0.08768062698995836</x:v>
      </x:c>
      <x:c r="M385" s="14" t="n">
        <x:f>E385/E$380</x:f>
        <x:v>0.07641999079151145</x:v>
      </x:c>
      <x:c r="N385" s="2" t="str">
        <x:v>available</x:v>
      </x:c>
    </x:row>
    <x:row r="386" ht="24" customHeight="1">
      <x:c r="A386" s="2" t="n">
        <x:v>2019</x:v>
      </x:c>
      <x:c r="B386" s="2" t="str">
        <x:v>Saskatchewan</x:v>
      </x:c>
      <x:c r="C386" s="2" t="str">
        <x:v>less than $20,000</x:v>
      </x:c>
      <x:c r="D386" s="10" t="n">
        <x:v>11740</x:v>
      </x:c>
      <x:c r="E386" s="10" t="n">
        <x:v>470395000</x:v>
      </x:c>
      <x:c r="F386" s="10" t="n">
        <x:v>1660</x:v>
      </x:c>
      <x:c r="G386" s="11" t="n">
        <x:v>136</x:v>
      </x:c>
      <x:c r="H386" s="12" t="n">
        <x:f>E386/D386</x:f>
        <x:v>40067.71720613288</x:v>
      </x:c>
      <x:c r="I386" s="12" t="n">
        <x:f>E386*157.1/G386</x:f>
        <x:v>543375400.7352941</x:v>
      </x:c>
      <x:c r="J386" s="12" t="n">
        <x:f>H386*157.1/G386</x:f>
        <x:v>46284.10568443732</x:v>
      </x:c>
      <x:c r="K386" s="12" t="n">
        <x:f>IF(F386="","",F386*157.1/G386)</x:f>
        <x:v>1917.5441176470588</x:v>
      </x:c>
      <x:c r="L386" s="14" t="n">
        <x:f>D386/D$380</x:f>
        <x:v>0.1437668381092334</x:v>
      </x:c>
      <x:c r="M386" s="14" t="n">
        <x:f>E386/E$380</x:f>
        <x:v>0.19689213511364112</x:v>
      </x:c>
      <x:c r="N386" s="2" t="str">
        <x:v>available</x:v>
      </x:c>
    </x:row>
    <x:row r="387" ht="24" customHeight="1">
      <x:c r="A387" s="2" t="n">
        <x:v>2019</x:v>
      </x:c>
      <x:c r="B387" s="2" t="str">
        <x:v>Yukon</x:v>
      </x:c>
      <x:c r="C387" s="2" t="str">
        <x:v>All income groups</x:v>
      </x:c>
      <x:c r="D387" s="10" t="n">
        <x:v>2160</x:v>
      </x:c>
      <x:c r="E387" s="10" t="n">
        <x:v>38905000</x:v>
      </x:c>
      <x:c r="F387" s="10" t="n">
        <x:v>1850</x:v>
      </x:c>
      <x:c r="G387" s="11" t="n">
        <x:v>136</x:v>
      </x:c>
      <x:c r="H387" s="12" t="n">
        <x:f>E387/D387</x:f>
        <x:v>18011.574074074073</x:v>
      </x:c>
      <x:c r="I387" s="12" t="n">
        <x:f>E387*157.1/G387</x:f>
        <x:v>44940996.323529415</x:v>
      </x:c>
      <x:c r="J387" s="12" t="n">
        <x:f>H387*157.1/G387</x:f>
        <x:v>20806.0168164488</x:v>
      </x:c>
      <x:c r="K387" s="12" t="n">
        <x:f>IF(F387="","",F387*157.1/G387)</x:f>
        <x:v>2137.0220588235293</x:v>
      </x:c>
      <x:c r="L387" s="14" t="n">
        <x:f>D387/D$387</x:f>
        <x:v>1</x:v>
      </x:c>
      <x:c r="M387" s="14" t="n">
        <x:f>E387/E$387</x:f>
        <x:v>1</x:v>
      </x:c>
      <x:c r="N387" s="2" t="str">
        <x:v>available</x:v>
      </x:c>
    </x:row>
    <x:row r="388" ht="24" customHeight="1">
      <x:c r="A388" s="2" t="n">
        <x:v>2019</x:v>
      </x:c>
      <x:c r="B388" s="2" t="str">
        <x:v>Yukon</x:v>
      </x:c>
      <x:c r="C388" s="2" t="str">
        <x:v>$100,000 and over</x:v>
      </x:c>
      <x:c r="D388" s="10" t="n">
        <x:v>630</x:v>
      </x:c>
      <x:c r="E388" s="10" t="n">
        <x:v>16280000</x:v>
      </x:c>
      <x:c r="F388" s="10" t="n">
        <x:v>1740</x:v>
      </x:c>
      <x:c r="G388" s="11" t="n">
        <x:v>136</x:v>
      </x:c>
      <x:c r="H388" s="12" t="n">
        <x:f>E388/D388</x:f>
        <x:v>25841.26984126984</x:v>
      </x:c>
      <x:c r="I388" s="12" t="n">
        <x:f>E388*157.1/G388</x:f>
        <x:v>18805794.11764706</x:v>
      </x:c>
      <x:c r="J388" s="12" t="n">
        <x:f>H388*157.1/G388</x:f>
        <x:v>29850.46685340803</x:v>
      </x:c>
      <x:c r="K388" s="12" t="n">
        <x:f>IF(F388="","",F388*157.1/G388)</x:f>
        <x:v>2009.9558823529412</x:v>
      </x:c>
      <x:c r="L388" s="14" t="n">
        <x:f>D388/D$387</x:f>
        <x:v>0.2916666666666667</x:v>
      </x:c>
      <x:c r="M388" s="14" t="n">
        <x:f>E388/E$387</x:f>
        <x:v>0.4184552114124149</x:v>
      </x:c>
      <x:c r="N388" s="2" t="str">
        <x:v>available</x:v>
      </x:c>
    </x:row>
    <x:row r="389" ht="24" customHeight="1">
      <x:c r="A389" s="2" t="n">
        <x:v>2019</x:v>
      </x:c>
      <x:c r="B389" s="2" t="str">
        <x:v>Yukon</x:v>
      </x:c>
      <x:c r="C389" s="2" t="str">
        <x:v>$20,000 to $39,999</x:v>
      </x:c>
      <x:c r="D389" s="10" t="n">
        <x:v>370</x:v>
      </x:c>
      <x:c r="E389" s="10" t="n">
        <x:v>4150000</x:v>
      </x:c>
      <x:c r="F389" s="10" t="n">
        <x:v>1650</x:v>
      </x:c>
      <x:c r="G389" s="11" t="n">
        <x:v>136</x:v>
      </x:c>
      <x:c r="H389" s="12" t="n">
        <x:f>E389/D389</x:f>
        <x:v>11216.216216216217</x:v>
      </x:c>
      <x:c r="I389" s="12" t="n">
        <x:f>E389*157.1/G389</x:f>
        <x:v>4793860.294117647</x:v>
      </x:c>
      <x:c r="J389" s="12" t="n">
        <x:f>H389*157.1/G389</x:f>
        <x:v>12956.379173290938</x:v>
      </x:c>
      <x:c r="K389" s="12" t="n">
        <x:f>IF(F389="","",F389*157.1/G389)</x:f>
        <x:v>1905.9926470588234</x:v>
      </x:c>
      <x:c r="L389" s="14" t="n">
        <x:f>D389/D$387</x:f>
        <x:v>0.1712962962962963</x:v>
      </x:c>
      <x:c r="M389" s="14" t="n">
        <x:f>E389/E$387</x:f>
        <x:v>0.10667009381827529</x:v>
      </x:c>
      <x:c r="N389" s="2" t="str">
        <x:v>available</x:v>
      </x:c>
    </x:row>
    <x:row r="390" ht="24" customHeight="1">
      <x:c r="A390" s="2" t="n">
        <x:v>2019</x:v>
      </x:c>
      <x:c r="B390" s="2" t="str">
        <x:v>Yukon</x:v>
      </x:c>
      <x:c r="C390" s="2" t="str">
        <x:v>$40,000 to $59,999</x:v>
      </x:c>
      <x:c r="D390" s="10" t="n">
        <x:v>350</x:v>
      </x:c>
      <x:c r="E390" s="10" t="n">
        <x:v>5535000</x:v>
      </x:c>
      <x:c r="F390" s="10" t="n">
        <x:v>1830</x:v>
      </x:c>
      <x:c r="G390" s="11" t="n">
        <x:v>136</x:v>
      </x:c>
      <x:c r="H390" s="12" t="n">
        <x:f>E390/D390</x:f>
        <x:v>15814.285714285714</x:v>
      </x:c>
      <x:c r="I390" s="12" t="n">
        <x:f>E390*157.1/G390</x:f>
        <x:v>6393738.970588235</x:v>
      </x:c>
      <x:c r="J390" s="12" t="n">
        <x:f>H390*157.1/G390</x:f>
        <x:v>18267.8256302521</x:v>
      </x:c>
      <x:c r="K390" s="12" t="n">
        <x:f>IF(F390="","",F390*157.1/G390)</x:f>
        <x:v>2113.919117647059</x:v>
      </x:c>
      <x:c r="L390" s="14" t="n">
        <x:f>D390/D$387</x:f>
        <x:v>0.16203703703703703</x:v>
      </x:c>
      <x:c r="M390" s="14" t="n">
        <x:f>E390/E$387</x:f>
        <x:v>0.14226963115280813</x:v>
      </x:c>
      <x:c r="N390" s="2" t="str">
        <x:v>available</x:v>
      </x:c>
    </x:row>
    <x:row r="391" ht="24" customHeight="1">
      <x:c r="A391" s="2" t="n">
        <x:v>2019</x:v>
      </x:c>
      <x:c r="B391" s="2" t="str">
        <x:v>Yukon</x:v>
      </x:c>
      <x:c r="C391" s="2" t="str">
        <x:v>$60,000 to $79,999</x:v>
      </x:c>
      <x:c r="D391" s="10" t="n">
        <x:v>340</x:v>
      </x:c>
      <x:c r="E391" s="10" t="n">
        <x:v>5375000</x:v>
      </x:c>
      <x:c r="F391" s="10" t="n">
        <x:v>1720</x:v>
      </x:c>
      <x:c r="G391" s="11" t="n">
        <x:v>136</x:v>
      </x:c>
      <x:c r="H391" s="12" t="n">
        <x:f>E391/D391</x:f>
        <x:v>15808.823529411764</x:v>
      </x:c>
      <x:c r="I391" s="12" t="n">
        <x:f>E391*157.1/G391</x:f>
        <x:v>6208915.44117647</x:v>
      </x:c>
      <x:c r="J391" s="12" t="n">
        <x:f>H391*157.1/G391</x:f>
        <x:v>18261.516003460205</x:v>
      </x:c>
      <x:c r="K391" s="12" t="n">
        <x:f>IF(F391="","",F391*157.1/G391)</x:f>
        <x:v>1986.8529411764705</x:v>
      </x:c>
      <x:c r="L391" s="14" t="n">
        <x:f>D391/D$387</x:f>
        <x:v>0.1574074074074074</x:v>
      </x:c>
      <x:c r="M391" s="14" t="n">
        <x:f>E391/E$387</x:f>
        <x:v>0.13815704922246497</x:v>
      </x:c>
      <x:c r="N391" s="2" t="str">
        <x:v>available</x:v>
      </x:c>
    </x:row>
    <x:row r="392" ht="24" customHeight="1">
      <x:c r="A392" s="2" t="n">
        <x:v>2019</x:v>
      </x:c>
      <x:c r="B392" s="2" t="str">
        <x:v>Yukon</x:v>
      </x:c>
      <x:c r="C392" s="2" t="str">
        <x:v>$80,000 to $99,999</x:v>
      </x:c>
      <x:c r="D392" s="10" t="n">
        <x:v>300</x:v>
      </x:c>
      <x:c r="E392" s="10" t="n">
        <x:v>4300000</x:v>
      </x:c>
      <x:c r="F392" s="10" t="n">
        <x:v>2240</x:v>
      </x:c>
      <x:c r="G392" s="11" t="n">
        <x:v>136</x:v>
      </x:c>
      <x:c r="H392" s="12" t="n">
        <x:f>E392/D392</x:f>
        <x:v>14333.333333333334</x:v>
      </x:c>
      <x:c r="I392" s="12" t="n">
        <x:f>E392*157.1/G392</x:f>
        <x:v>4967132.352941177</x:v>
      </x:c>
      <x:c r="J392" s="12" t="n">
        <x:f>H392*157.1/G392</x:f>
        <x:v>16557.107843137255</x:v>
      </x:c>
      <x:c r="K392" s="12" t="n">
        <x:f>IF(F392="","",F392*157.1/G392)</x:f>
        <x:v>2587.529411764706</x:v>
      </x:c>
      <x:c r="L392" s="14" t="n">
        <x:f>D392/D$387</x:f>
        <x:v>0.1388888888888889</x:v>
      </x:c>
      <x:c r="M392" s="14" t="n">
        <x:f>E392/E$387</x:f>
        <x:v>0.11052563937797198</x:v>
      </x:c>
      <x:c r="N392" s="2" t="str">
        <x:v>available</x:v>
      </x:c>
    </x:row>
    <x:row r="393" ht="24" customHeight="1">
      <x:c r="A393" s="2" t="n">
        <x:v>2019</x:v>
      </x:c>
      <x:c r="B393" s="2" t="str">
        <x:v>Yukon</x:v>
      </x:c>
      <x:c r="C393" s="2" t="str">
        <x:v>less than $20,000</x:v>
      </x:c>
      <x:c r="D393" s="10" t="n">
        <x:v>190</x:v>
      </x:c>
      <x:c r="E393" s="10" t="n">
        <x:v>3265000</x:v>
      </x:c>
      <x:c r="F393" s="10" t="n">
        <x:v>2670</x:v>
      </x:c>
      <x:c r="G393" s="11" t="n">
        <x:v>136</x:v>
      </x:c>
      <x:c r="H393" s="12" t="n">
        <x:f>E393/D393</x:f>
        <x:v>17184.21052631579</x:v>
      </x:c>
      <x:c r="I393" s="12" t="n">
        <x:f>E393*157.1/G393</x:f>
        <x:v>3771555.1470588236</x:v>
      </x:c>
      <x:c r="J393" s="12" t="n">
        <x:f>H393*157.1/G393</x:f>
        <x:v>19850.29024767802</x:v>
      </x:c>
      <x:c r="K393" s="12" t="n">
        <x:f>IF(F393="","",F393*157.1/G393)</x:f>
        <x:v>3084.2426470588234</x:v>
      </x:c>
      <x:c r="L393" s="14" t="n">
        <x:f>D393/D$387</x:f>
        <x:v>0.08796296296296297</x:v>
      </x:c>
      <x:c r="M393" s="14" t="n">
        <x:f>E393/E$387</x:f>
        <x:v>0.08392237501606477</x:v>
      </x:c>
      <x:c r="N393" s="2" t="str">
        <x:v>available</x:v>
      </x:c>
    </x:row>
    <x:row r="394" ht="24" customHeight="1">
      <x:c r="A394" s="2" t="n">
        <x:v>2020</x:v>
      </x:c>
      <x:c r="B394" s="2" t="str">
        <x:v>Alberta</x:v>
      </x:c>
      <x:c r="C394" s="2" t="str">
        <x:v>All income groups</x:v>
      </x:c>
      <x:c r="D394" s="10" t="n">
        <x:v>304260</x:v>
      </x:c>
      <x:c r="E394" s="10" t="n">
        <x:v>8970260000</x:v>
      </x:c>
      <x:c r="F394" s="10" t="n">
        <x:v>1650</x:v>
      </x:c>
      <x:c r="G394" s="11" t="n">
        <x:v>137</x:v>
      </x:c>
      <x:c r="H394" s="12" t="n">
        <x:f>E394/D394</x:f>
        <x:v>29482.219154670347</x:v>
      </x:c>
      <x:c r="I394" s="12" t="n">
        <x:f>E394*157.1/G394</x:f>
        <x:v>10286334642.335766</x:v>
      </x:c>
      <x:c r="J394" s="12" t="n">
        <x:f>H394*157.1/G394</x:f>
        <x:v>33807.71262188841</x:v>
      </x:c>
      <x:c r="K394" s="12" t="n">
        <x:f>IF(F394="","",F394*157.1/G394)</x:f>
        <x:v>1892.0802919708028</x:v>
      </x:c>
      <x:c r="L394" s="14" t="n">
        <x:f>D394/D$394</x:f>
        <x:v>1</x:v>
      </x:c>
      <x:c r="M394" s="14" t="n">
        <x:f>E394/E$394</x:f>
        <x:v>1</x:v>
      </x:c>
      <x:c r="N394" s="2" t="str">
        <x:v>available</x:v>
      </x:c>
    </x:row>
    <x:row r="395" ht="24" customHeight="1">
      <x:c r="A395" s="2" t="n">
        <x:v>2020</x:v>
      </x:c>
      <x:c r="B395" s="2" t="str">
        <x:v>Alberta</x:v>
      </x:c>
      <x:c r="C395" s="2" t="str">
        <x:v>$100,000 and over</x:v>
      </x:c>
      <x:c r="D395" s="10" t="n">
        <x:v>90350</x:v>
      </x:c>
      <x:c r="E395" s="10" t="n">
        <x:v>4804980000</x:v>
      </x:c>
      <x:c r="F395" s="10" t="n">
        <x:v>1950</x:v>
      </x:c>
      <x:c r="G395" s="11" t="n">
        <x:v>137</x:v>
      </x:c>
      <x:c r="H395" s="12" t="n">
        <x:f>E395/D395</x:f>
        <x:v>53181.848367459876</x:v>
      </x:c>
      <x:c r="I395" s="12" t="n">
        <x:f>E395*157.1/G395</x:f>
        <x:v>5509944218.978102</x:v>
      </x:c>
      <x:c r="J395" s="12" t="n">
        <x:f>H395*157.1/G395</x:f>
        <x:v>60984.44071918209</x:v>
      </x:c>
      <x:c r="K395" s="12" t="n">
        <x:f>IF(F395="","",F395*157.1/G395)</x:f>
        <x:v>2236.094890510949</x:v>
      </x:c>
      <x:c r="L395" s="14" t="n">
        <x:f>D395/D$394</x:f>
        <x:v>0.29694997699336095</x:v>
      </x:c>
      <x:c r="M395" s="14" t="n">
        <x:f>E395/E$394</x:f>
        <x:v>0.5356567145210953</x:v>
      </x:c>
      <x:c r="N395" s="2" t="str">
        <x:v>available</x:v>
      </x:c>
    </x:row>
    <x:row r="396" ht="24" customHeight="1">
      <x:c r="A396" s="2" t="n">
        <x:v>2020</x:v>
      </x:c>
      <x:c r="B396" s="2" t="str">
        <x:v>Alberta</x:v>
      </x:c>
      <x:c r="C396" s="2" t="str">
        <x:v>$20,000 to $39,999</x:v>
      </x:c>
      <x:c r="D396" s="10" t="n">
        <x:v>60770</x:v>
      </x:c>
      <x:c r="E396" s="10" t="n">
        <x:v>1027460000</x:v>
      </x:c>
      <x:c r="F396" s="10" t="n">
        <x:v>1500</x:v>
      </x:c>
      <x:c r="G396" s="11" t="n">
        <x:v>137</x:v>
      </x:c>
      <x:c r="H396" s="12" t="n">
        <x:f>E396/D396</x:f>
        <x:v>16907.35560309363</x:v>
      </x:c>
      <x:c r="I396" s="12" t="n">
        <x:f>E396*157.1/G396</x:f>
        <x:v>1178204131.3868613</x:v>
      </x:c>
      <x:c r="J396" s="12" t="n">
        <x:f>H396*157.1/G396</x:f>
        <x:v>19387.923833912475</x:v>
      </x:c>
      <x:c r="K396" s="12" t="n">
        <x:f>IF(F396="","",F396*157.1/G396)</x:f>
        <x:v>1720.0729927007299</x:v>
      </x:c>
      <x:c r="L396" s="14" t="n">
        <x:f>D396/D$394</x:f>
        <x:v>0.19973049365674095</x:v>
      </x:c>
      <x:c r="M396" s="14" t="n">
        <x:f>E396/E$394</x:f>
        <x:v>0.11454071565372687</x:v>
      </x:c>
      <x:c r="N396" s="2" t="str">
        <x:v>available</x:v>
      </x:c>
    </x:row>
    <x:row r="397" ht="24" customHeight="1">
      <x:c r="A397" s="2" t="n">
        <x:v>2020</x:v>
      </x:c>
      <x:c r="B397" s="2" t="str">
        <x:v>Alberta</x:v>
      </x:c>
      <x:c r="C397" s="2" t="str">
        <x:v>$40,000 to $59,999</x:v>
      </x:c>
      <x:c r="D397" s="10" t="n">
        <x:v>50310</x:v>
      </x:c>
      <x:c r="E397" s="10" t="n">
        <x:v>867650000</x:v>
      </x:c>
      <x:c r="F397" s="10" t="n">
        <x:v>1550</x:v>
      </x:c>
      <x:c r="G397" s="11" t="n">
        <x:v>137</x:v>
      </x:c>
      <x:c r="H397" s="12" t="n">
        <x:f>E397/D397</x:f>
        <x:v>17246.074339097595</x:v>
      </x:c>
      <x:c r="I397" s="12" t="n">
        <x:f>E397*157.1/G397</x:f>
        <x:v>994947554.7445256</x:v>
      </x:c>
      <x:c r="J397" s="12" t="n">
        <x:f>H397*157.1/G397</x:f>
        <x:v>19776.337800527243</x:v>
      </x:c>
      <x:c r="K397" s="12" t="n">
        <x:f>IF(F397="","",F397*157.1/G397)</x:f>
        <x:v>1777.4087591240875</x:v>
      </x:c>
      <x:c r="L397" s="14" t="n">
        <x:f>D397/D$394</x:f>
        <x:v>0.1653520015775981</x:v>
      </x:c>
      <x:c r="M397" s="14" t="n">
        <x:f>E397/E$394</x:f>
        <x:v>0.09672517853440145</x:v>
      </x:c>
      <x:c r="N397" s="2" t="str">
        <x:v>available</x:v>
      </x:c>
    </x:row>
    <x:row r="398" ht="24" customHeight="1">
      <x:c r="A398" s="2" t="n">
        <x:v>2020</x:v>
      </x:c>
      <x:c r="B398" s="2" t="str">
        <x:v>Alberta</x:v>
      </x:c>
      <x:c r="C398" s="2" t="str">
        <x:v>$60,000 to $79,999</x:v>
      </x:c>
      <x:c r="D398" s="10" t="n">
        <x:v>40020</x:v>
      </x:c>
      <x:c r="E398" s="10" t="n">
        <x:v>709665000</x:v>
      </x:c>
      <x:c r="F398" s="10" t="n">
        <x:v>1570</x:v>
      </x:c>
      <x:c r="G398" s="11" t="n">
        <x:v>137</x:v>
      </x:c>
      <x:c r="H398" s="12" t="n">
        <x:f>E398/D398</x:f>
        <x:v>17732.758620689656</x:v>
      </x:c>
      <x:c r="I398" s="12" t="n">
        <x:f>E398*157.1/G398</x:f>
        <x:v>813783733.5766424</x:v>
      </x:c>
      <x:c r="J398" s="12" t="n">
        <x:f>H398*157.1/G398</x:f>
        <x:v>20334.426126352882</x:v>
      </x:c>
      <x:c r="K398" s="12" t="n">
        <x:f>IF(F398="","",F398*157.1/G398)</x:f>
        <x:v>1800.3430656934306</x:v>
      </x:c>
      <x:c r="L398" s="14" t="n">
        <x:f>D398/D$394</x:f>
        <x:v>0.1315322421613094</x:v>
      </x:c>
      <x:c r="M398" s="14" t="n">
        <x:f>E398/E$394</x:f>
        <x:v>0.07911309148229817</x:v>
      </x:c>
      <x:c r="N398" s="2" t="str">
        <x:v>available</x:v>
      </x:c>
    </x:row>
    <x:row r="399" ht="24" customHeight="1">
      <x:c r="A399" s="2" t="n">
        <x:v>2020</x:v>
      </x:c>
      <x:c r="B399" s="2" t="str">
        <x:v>Alberta</x:v>
      </x:c>
      <x:c r="C399" s="2" t="str">
        <x:v>$80,000 to $99,999</x:v>
      </x:c>
      <x:c r="D399" s="10" t="n">
        <x:v>28330</x:v>
      </x:c>
      <x:c r="E399" s="10" t="n">
        <x:v>586650000</x:v>
      </x:c>
      <x:c r="F399" s="10" t="n">
        <x:v>1430</x:v>
      </x:c>
      <x:c r="G399" s="11" t="n">
        <x:v>137</x:v>
      </x:c>
      <x:c r="H399" s="12" t="n">
        <x:f>E399/D399</x:f>
        <x:v>20707.73032121426</x:v>
      </x:c>
      <x:c r="I399" s="12" t="n">
        <x:f>E399*157.1/G399</x:f>
        <x:v>672720547.4452555</x:v>
      </x:c>
      <x:c r="J399" s="12" t="n">
        <x:f>H399*157.1/G399</x:f>
        <x:v>23745.87177710044</x:v>
      </x:c>
      <x:c r="K399" s="12" t="n">
        <x:f>IF(F399="","",F399*157.1/G399)</x:f>
        <x:v>1639.802919708029</x:v>
      </x:c>
      <x:c r="L399" s="14" t="n">
        <x:f>D399/D$394</x:f>
        <x:v>0.09311115493328075</x:v>
      </x:c>
      <x:c r="M399" s="14" t="n">
        <x:f>E399/E$394</x:f>
        <x:v>0.0653994421566376</x:v>
      </x:c>
      <x:c r="N399" s="2" t="str">
        <x:v>available</x:v>
      </x:c>
    </x:row>
    <x:row r="400" ht="24" customHeight="1">
      <x:c r="A400" s="2" t="n">
        <x:v>2020</x:v>
      </x:c>
      <x:c r="B400" s="2" t="str">
        <x:v>Alberta</x:v>
      </x:c>
      <x:c r="C400" s="2" t="str">
        <x:v>less than $20,000</x:v>
      </x:c>
      <x:c r="D400" s="10" t="n">
        <x:v>34490</x:v>
      </x:c>
      <x:c r="E400" s="10" t="n">
        <x:v>973855000</x:v>
      </x:c>
      <x:c r="F400" s="10" t="n">
        <x:v>1720</x:v>
      </x:c>
      <x:c r="G400" s="11" t="n">
        <x:v>137</x:v>
      </x:c>
      <x:c r="H400" s="12" t="n">
        <x:f>E400/D400</x:f>
        <x:v>28235.865468251668</x:v>
      </x:c>
      <x:c r="I400" s="12" t="n">
        <x:f>E400*157.1/G400</x:f>
        <x:v>1116734456.2043796</x:v>
      </x:c>
      <x:c r="J400" s="12" t="n">
        <x:f>H400*157.1/G400</x:f>
        <x:v>32378.499744980563</x:v>
      </x:c>
      <x:c r="K400" s="12" t="n">
        <x:f>IF(F400="","",F400*157.1/G400)</x:f>
        <x:v>1972.3503649635036</x:v>
      </x:c>
      <x:c r="L400" s="14" t="n">
        <x:f>D400/D$394</x:f>
        <x:v>0.11335699730493656</x:v>
      </x:c>
      <x:c r="M400" s="14" t="n">
        <x:f>E400/E$394</x:f>
        <x:v>0.10856485765184064</x:v>
      </x:c>
      <x:c r="N400" s="2" t="str">
        <x:v>available</x:v>
      </x:c>
    </x:row>
    <x:row r="401" ht="24" customHeight="1">
      <x:c r="A401" s="2" t="n">
        <x:v>2020</x:v>
      </x:c>
      <x:c r="B401" s="2" t="str">
        <x:v>British Columbia</x:v>
      </x:c>
      <x:c r="C401" s="2" t="str">
        <x:v>All income groups</x:v>
      </x:c>
      <x:c r="D401" s="10" t="n">
        <x:v>453100</x:v>
      </x:c>
      <x:c r="E401" s="10" t="n">
        <x:v>16167510000</x:v>
      </x:c>
      <x:c r="F401" s="10" t="n">
        <x:v>2350</x:v>
      </x:c>
      <x:c r="G401" s="11" t="n">
        <x:v>137</x:v>
      </x:c>
      <x:c r="H401" s="12" t="n">
        <x:f>E401/D401</x:f>
        <x:v>35681.990730523066</x:v>
      </x:c>
      <x:c r="I401" s="12" t="n">
        <x:f>E401*157.1/G401</x:f>
        <x:v>18539531540.145985</x:v>
      </x:c>
      <x:c r="J401" s="12" t="n">
        <x:f>H401*157.1/G401</x:f>
        <x:v>40917.085720913674</x:v>
      </x:c>
      <x:c r="K401" s="12" t="n">
        <x:f>IF(F401="","",F401*157.1/G401)</x:f>
        <x:v>2694.78102189781</x:v>
      </x:c>
      <x:c r="L401" s="14" t="n">
        <x:f>D401/D$401</x:f>
        <x:v>1</x:v>
      </x:c>
      <x:c r="M401" s="14" t="n">
        <x:f>E401/E$401</x:f>
        <x:v>1</x:v>
      </x:c>
      <x:c r="N401" s="2" t="str">
        <x:v>available</x:v>
      </x:c>
    </x:row>
    <x:row r="402" ht="24" customHeight="1">
      <x:c r="A402" s="2" t="n">
        <x:v>2020</x:v>
      </x:c>
      <x:c r="B402" s="2" t="str">
        <x:v>British Columbia</x:v>
      </x:c>
      <x:c r="C402" s="2" t="str">
        <x:v>$100,000 and over</x:v>
      </x:c>
      <x:c r="D402" s="10" t="n">
        <x:v>92060</x:v>
      </x:c>
      <x:c r="E402" s="10" t="n">
        <x:v>7780390000</x:v>
      </x:c>
      <x:c r="F402" s="10" t="n">
        <x:v>4490</x:v>
      </x:c>
      <x:c r="G402" s="11" t="n">
        <x:v>137</x:v>
      </x:c>
      <x:c r="H402" s="12" t="n">
        <x:f>E402/D402</x:f>
        <x:v>84514.33847490766</x:v>
      </x:c>
      <x:c r="I402" s="12" t="n">
        <x:f>E402*157.1/G402</x:f>
        <x:v>8921892474.452555</x:v>
      </x:c>
      <x:c r="J402" s="12" t="n">
        <x:f>H402*157.1/G402</x:f>
        <x:v>96913.8874044379</x:v>
      </x:c>
      <x:c r="K402" s="12" t="n">
        <x:f>IF(F402="","",F402*157.1/G402)</x:f>
        <x:v>5148.751824817518</x:v>
      </x:c>
      <x:c r="L402" s="14" t="n">
        <x:f>D402/D$401</x:f>
        <x:v>0.20317810637828293</x:v>
      </x:c>
      <x:c r="M402" s="14" t="n">
        <x:f>E402/E$401</x:f>
        <x:v>0.48123613345530636</x:v>
      </x:c>
      <x:c r="N402" s="2" t="str">
        <x:v>available</x:v>
      </x:c>
    </x:row>
    <x:row r="403" ht="24" customHeight="1">
      <x:c r="A403" s="2" t="n">
        <x:v>2020</x:v>
      </x:c>
      <x:c r="B403" s="2" t="str">
        <x:v>British Columbia</x:v>
      </x:c>
      <x:c r="C403" s="2" t="str">
        <x:v>$20,000 to $39,999</x:v>
      </x:c>
      <x:c r="D403" s="10" t="n">
        <x:v>108760</x:v>
      </x:c>
      <x:c r="E403" s="10" t="n">
        <x:v>2021140000</x:v>
      </x:c>
      <x:c r="F403" s="10" t="n">
        <x:v>1820</x:v>
      </x:c>
      <x:c r="G403" s="11" t="n">
        <x:v>137</x:v>
      </x:c>
      <x:c r="H403" s="12" t="n">
        <x:f>E403/D403</x:f>
        <x:v>18583.486575947038</x:v>
      </x:c>
      <x:c r="I403" s="12" t="n">
        <x:f>E403*157.1/G403</x:f>
        <x:v>2317672218.978102</x:v>
      </x:c>
      <x:c r="J403" s="12" t="n">
        <x:f>H403*157.1/G403</x:f>
        <x:v>21309.96891300204</x:v>
      </x:c>
      <x:c r="K403" s="12" t="n">
        <x:f>IF(F403="","",F403*157.1/G403)</x:f>
        <x:v>2087.021897810219</x:v>
      </x:c>
      <x:c r="L403" s="14" t="n">
        <x:f>D403/D$401</x:f>
        <x:v>0.24003531229309202</x:v>
      </x:c>
      <x:c r="M403" s="14" t="n">
        <x:f>E403/E$401</x:f>
        <x:v>0.12501244780426918</x:v>
      </x:c>
      <x:c r="N403" s="2" t="str">
        <x:v>available</x:v>
      </x:c>
    </x:row>
    <x:row r="404" ht="24" customHeight="1">
      <x:c r="A404" s="2" t="n">
        <x:v>2020</x:v>
      </x:c>
      <x:c r="B404" s="2" t="str">
        <x:v>British Columbia</x:v>
      </x:c>
      <x:c r="C404" s="2" t="str">
        <x:v>$40,000 to $59,999</x:v>
      </x:c>
      <x:c r="D404" s="10" t="n">
        <x:v>88800</x:v>
      </x:c>
      <x:c r="E404" s="10" t="n">
        <x:v>1709635000</x:v>
      </x:c>
      <x:c r="F404" s="10" t="n">
        <x:v>1960</x:v>
      </x:c>
      <x:c r="G404" s="11" t="n">
        <x:v>137</x:v>
      </x:c>
      <x:c r="H404" s="12" t="n">
        <x:f>E404/D404</x:f>
        <x:v>19252.646396396398</x:v>
      </x:c>
      <x:c r="I404" s="12" t="n">
        <x:f>E404*157.1/G404</x:f>
        <x:v>1960464660.5839417</x:v>
      </x:c>
      <x:c r="J404" s="12" t="n">
        <x:f>H404*157.1/G404</x:f>
        <x:v>22077.30473630565</x:v>
      </x:c>
      <x:c r="K404" s="12" t="n">
        <x:f>IF(F404="","",F404*157.1/G404)</x:f>
        <x:v>2247.5620437956204</x:v>
      </x:c>
      <x:c r="L404" s="14" t="n">
        <x:f>D404/D$401</x:f>
        <x:v>0.19598322666078127</x:v>
      </x:c>
      <x:c r="M404" s="14" t="n">
        <x:f>E404/E$401</x:f>
        <x:v>0.10574510236888673</x:v>
      </x:c>
      <x:c r="N404" s="2" t="str">
        <x:v>available</x:v>
      </x:c>
    </x:row>
    <x:row r="405" ht="24" customHeight="1">
      <x:c r="A405" s="2" t="n">
        <x:v>2020</x:v>
      </x:c>
      <x:c r="B405" s="2" t="str">
        <x:v>British Columbia</x:v>
      </x:c>
      <x:c r="C405" s="2" t="str">
        <x:v>$60,000 to $79,999</x:v>
      </x:c>
      <x:c r="D405" s="10" t="n">
        <x:v>63610</x:v>
      </x:c>
      <x:c r="E405" s="10" t="n">
        <x:v>1471675000</x:v>
      </x:c>
      <x:c r="F405" s="10" t="n">
        <x:v>2220</x:v>
      </x:c>
      <x:c r="G405" s="11" t="n">
        <x:v>137</x:v>
      </x:c>
      <x:c r="H405" s="12" t="n">
        <x:f>E405/D405</x:f>
        <x:v>23135.906304040247</x:v>
      </x:c>
      <x:c r="I405" s="12" t="n">
        <x:f>E405*157.1/G405</x:f>
        <x:v>1687592281.0218978</x:v>
      </x:c>
      <x:c r="J405" s="12" t="n">
        <x:f>H405*157.1/G405</x:f>
        <x:v>26530.298396822793</x:v>
      </x:c>
      <x:c r="K405" s="12" t="n">
        <x:f>IF(F405="","",F405*157.1/G405)</x:f>
        <x:v>2545.70802919708</x:v>
      </x:c>
      <x:c r="L405" s="14" t="n">
        <x:f>D405/D$401</x:f>
        <x:v>0.14038843522401237</x:v>
      </x:c>
      <x:c r="M405" s="14" t="n">
        <x:f>E405/E$401</x:f>
        <x:v>0.09102669489612192</x:v>
      </x:c>
      <x:c r="N405" s="2" t="str">
        <x:v>available</x:v>
      </x:c>
    </x:row>
    <x:row r="406" ht="24" customHeight="1">
      <x:c r="A406" s="2" t="n">
        <x:v>2020</x:v>
      </x:c>
      <x:c r="B406" s="2" t="str">
        <x:v>British Columbia</x:v>
      </x:c>
      <x:c r="C406" s="2" t="str">
        <x:v>$80,000 to $99,999</x:v>
      </x:c>
      <x:c r="D406" s="10" t="n">
        <x:v>41030</x:v>
      </x:c>
      <x:c r="E406" s="10" t="n">
        <x:v>1077575000</x:v>
      </x:c>
      <x:c r="F406" s="10" t="n">
        <x:v>2420</x:v>
      </x:c>
      <x:c r="G406" s="11" t="n">
        <x:v>137</x:v>
      </x:c>
      <x:c r="H406" s="12" t="n">
        <x:f>E406/D406</x:f>
        <x:v>26263.100170606875</x:v>
      </x:c>
      <x:c r="I406" s="12" t="n">
        <x:f>E406*157.1/G406</x:f>
        <x:v>1235671770.0729928</x:v>
      </x:c>
      <x:c r="J406" s="12" t="n">
        <x:f>H406*157.1/G406</x:f>
        <x:v>30116.29953870321</x:v>
      </x:c>
      <x:c r="K406" s="12" t="n">
        <x:f>IF(F406="","",F406*157.1/G406)</x:f>
        <x:v>2775.0510948905107</x:v>
      </x:c>
      <x:c r="L406" s="14" t="n">
        <x:f>D406/D$401</x:f>
        <x:v>0.09055396159788126</x:v>
      </x:c>
      <x:c r="M406" s="14" t="n">
        <x:f>E406/E$401</x:f>
        <x:v>0.06665064688378111</x:v>
      </x:c>
      <x:c r="N406" s="2" t="str">
        <x:v>available</x:v>
      </x:c>
    </x:row>
    <x:row r="407" ht="24" customHeight="1">
      <x:c r="A407" s="2" t="n">
        <x:v>2020</x:v>
      </x:c>
      <x:c r="B407" s="2" t="str">
        <x:v>British Columbia</x:v>
      </x:c>
      <x:c r="C407" s="2" t="str">
        <x:v>less than $20,000</x:v>
      </x:c>
      <x:c r="D407" s="10" t="n">
        <x:v>58850</x:v>
      </x:c>
      <x:c r="E407" s="10" t="n">
        <x:v>2107095000</x:v>
      </x:c>
      <x:c r="F407" s="10" t="n">
        <x:v>2300</x:v>
      </x:c>
      <x:c r="G407" s="11" t="n">
        <x:v>137</x:v>
      </x:c>
      <x:c r="H407" s="12" t="n">
        <x:f>E407/D407</x:f>
        <x:v>35804.50297366185</x:v>
      </x:c>
      <x:c r="I407" s="12" t="n">
        <x:f>E407*157.1/G407</x:f>
        <x:v>2416238135.036496</x:v>
      </x:c>
      <x:c r="J407" s="12" t="n">
        <x:f>H407*157.1/G407</x:f>
        <x:v>41057.57238804582</x:v>
      </x:c>
      <x:c r="K407" s="12" t="n">
        <x:f>IF(F407="","",F407*157.1/G407)</x:f>
        <x:v>2637.4452554744526</x:v>
      </x:c>
      <x:c r="L407" s="14" t="n">
        <x:f>D407/D$401</x:f>
        <x:v>0.12988302802913265</x:v>
      </x:c>
      <x:c r="M407" s="14" t="n">
        <x:f>E407/E$401</x:f>
        <x:v>0.1303289745916347</x:v>
      </x:c>
      <x:c r="N407" s="2" t="str">
        <x:v>available</x:v>
      </x:c>
    </x:row>
    <x:row r="408" ht="24" customHeight="1">
      <x:c r="A408" s="2" t="n">
        <x:v>2020</x:v>
      </x:c>
      <x:c r="B408" s="2" t="str">
        <x:v>Canada</x:v>
      </x:c>
      <x:c r="C408" s="2" t="str">
        <x:v>All income groups</x:v>
      </x:c>
      <x:c r="D408" s="10" t="n">
        <x:v>2705700</x:v>
      </x:c>
      <x:c r="E408" s="10" t="n">
        <x:v>79698770000</x:v>
      </x:c>
      <x:c r="F408" s="10" t="n">
        <x:v>1870</x:v>
      </x:c>
      <x:c r="G408" s="11" t="n">
        <x:v>137</x:v>
      </x:c>
      <x:c r="H408" s="12" t="n">
        <x:f>E408/D408</x:f>
        <x:v>29455.878330931</x:v>
      </x:c>
      <x:c r="I408" s="12" t="n">
        <x:f>E408*157.1/G408</x:f>
        <x:v>91391801218.9781</x:v>
      </x:c>
      <x:c r="J408" s="12" t="n">
        <x:f>H408*157.1/G408</x:f>
        <x:v>33777.50719554204</x:v>
      </x:c>
      <x:c r="K408" s="12" t="n">
        <x:f>IF(F408="","",F408*157.1/G408)</x:f>
        <x:v>2144.3576642335765</x:v>
      </x:c>
      <x:c r="L408" s="14" t="n">
        <x:f>D408/D$408</x:f>
        <x:v>1</x:v>
      </x:c>
      <x:c r="M408" s="14" t="n">
        <x:f>E408/E$408</x:f>
        <x:v>1</x:v>
      </x:c>
      <x:c r="N408" s="2" t="str">
        <x:v>available</x:v>
      </x:c>
    </x:row>
    <x:row r="409" ht="24" customHeight="1">
      <x:c r="A409" s="2" t="n">
        <x:v>2020</x:v>
      </x:c>
      <x:c r="B409" s="2" t="str">
        <x:v>Canada</x:v>
      </x:c>
      <x:c r="C409" s="2" t="str">
        <x:v>$100,000 and over</x:v>
      </x:c>
      <x:c r="D409" s="10" t="n">
        <x:v>620650</x:v>
      </x:c>
      <x:c r="E409" s="10" t="n">
        <x:v>38999495000</x:v>
      </x:c>
      <x:c r="F409" s="10" t="n">
        <x:v>3130</x:v>
      </x:c>
      <x:c r="G409" s="11" t="n">
        <x:v>137</x:v>
      </x:c>
      <x:c r="H409" s="12" t="n">
        <x:f>E409/D409</x:f>
        <x:v>62836.53427857891</x:v>
      </x:c>
      <x:c r="I409" s="12" t="n">
        <x:f>E409*157.1/G409</x:f>
        <x:v>44721318718.9781</x:v>
      </x:c>
      <x:c r="J409" s="12" t="n">
        <x:f>H409*157.1/G409</x:f>
        <x:v>72055.61704499816</x:v>
      </x:c>
      <x:c r="K409" s="12" t="n">
        <x:f>IF(F409="","",F409*157.1/G409)</x:f>
        <x:v>3589.21897810219</x:v>
      </x:c>
      <x:c r="L409" s="14" t="n">
        <x:f>D409/D$408</x:f>
        <x:v>0.22938611080311935</x:v>
      </x:c>
      <x:c r="M409" s="14" t="n">
        <x:f>E409/E$408</x:f>
        <x:v>0.48933622187644804</x:v>
      </x:c>
      <x:c r="N409" s="2" t="str">
        <x:v>available</x:v>
      </x:c>
    </x:row>
    <x:row r="410" ht="24" customHeight="1">
      <x:c r="A410" s="2" t="n">
        <x:v>2020</x:v>
      </x:c>
      <x:c r="B410" s="2" t="str">
        <x:v>Canada</x:v>
      </x:c>
      <x:c r="C410" s="2" t="str">
        <x:v>$20,000 to $39,999</x:v>
      </x:c>
      <x:c r="D410" s="10" t="n">
        <x:v>609260</x:v>
      </x:c>
      <x:c r="E410" s="10" t="n">
        <x:v>9898460000</x:v>
      </x:c>
      <x:c r="F410" s="10" t="n">
        <x:v>1460</x:v>
      </x:c>
      <x:c r="G410" s="11" t="n">
        <x:v>137</x:v>
      </x:c>
      <x:c r="H410" s="12" t="n">
        <x:f>E410/D410</x:f>
        <x:v>16246.692709188195</x:v>
      </x:c>
      <x:c r="I410" s="12" t="n">
        <x:f>E410*157.1/G410</x:f>
        <x:v>11350715810.218979</x:v>
      </x:c>
      <x:c r="J410" s="12" t="n">
        <x:f>H410*157.1/G410</x:f>
        <x:v>18630.331566521647</x:v>
      </x:c>
      <x:c r="K410" s="12" t="n">
        <x:f>IF(F410="","",F410*157.1/G410)</x:f>
        <x:v>1674.2043795620439</x:v>
      </x:c>
      <x:c r="L410" s="14" t="n">
        <x:f>D410/D$408</x:f>
        <x:v>0.2251764792844735</x:v>
      </x:c>
      <x:c r="M410" s="14" t="n">
        <x:f>E410/E$408</x:f>
        <x:v>0.12419840356381912</x:v>
      </x:c>
      <x:c r="N410" s="2" t="str">
        <x:v>available</x:v>
      </x:c>
    </x:row>
    <x:row r="411" ht="24" customHeight="1">
      <x:c r="A411" s="2" t="n">
        <x:v>2020</x:v>
      </x:c>
      <x:c r="B411" s="2" t="str">
        <x:v>Canada</x:v>
      </x:c>
      <x:c r="C411" s="2" t="str">
        <x:v>$40,000 to $59,999</x:v>
      </x:c>
      <x:c r="D411" s="10" t="n">
        <x:v>516890</x:v>
      </x:c>
      <x:c r="E411" s="10" t="n">
        <x:v>8603380000</x:v>
      </x:c>
      <x:c r="F411" s="10" t="n">
        <x:v>1630</x:v>
      </x:c>
      <x:c r="G411" s="11" t="n">
        <x:v>137</x:v>
      </x:c>
      <x:c r="H411" s="12" t="n">
        <x:f>E411/D411</x:f>
        <x:v>16644.508502776218</x:v>
      </x:c>
      <x:c r="I411" s="12" t="n">
        <x:f>E411*157.1/G411</x:f>
        <x:v>9865627722.627737</x:v>
      </x:c>
      <x:c r="J411" s="12" t="n">
        <x:f>H411*157.1/G411</x:f>
        <x:v>19086.513034935357</x:v>
      </x:c>
      <x:c r="K411" s="12" t="n">
        <x:f>IF(F411="","",F411*157.1/G411)</x:f>
        <x:v>1869.14598540146</x:v>
      </x:c>
      <x:c r="L411" s="14" t="n">
        <x:f>D411/D$408</x:f>
        <x:v>0.1910374394796171</x:v>
      </x:c>
      <x:c r="M411" s="14" t="n">
        <x:f>E411/E$408</x:f>
        <x:v>0.10794871740178676</x:v>
      </x:c>
      <x:c r="N411" s="2" t="str">
        <x:v>available</x:v>
      </x:c>
    </x:row>
    <x:row r="412" ht="24" customHeight="1">
      <x:c r="A412" s="2" t="n">
        <x:v>2020</x:v>
      </x:c>
      <x:c r="B412" s="2" t="str">
        <x:v>Canada</x:v>
      </x:c>
      <x:c r="C412" s="2" t="str">
        <x:v>$60,000 to $79,999</x:v>
      </x:c>
      <x:c r="D412" s="10" t="n">
        <x:v>384790</x:v>
      </x:c>
      <x:c r="E412" s="10" t="n">
        <x:v>7247955000</x:v>
      </x:c>
      <x:c r="F412" s="10" t="n">
        <x:v>1790</x:v>
      </x:c>
      <x:c r="G412" s="11" t="n">
        <x:v>137</x:v>
      </x:c>
      <x:c r="H412" s="12" t="n">
        <x:f>E412/D412</x:f>
        <x:v>18836.13139634606</x:v>
      </x:c>
      <x:c r="I412" s="12" t="n">
        <x:f>E412*157.1/G412</x:f>
        <x:v>8311341098.540146</x:v>
      </x:c>
      <x:c r="J412" s="12" t="n">
        <x:f>H412*157.1/G412</x:f>
        <x:v>21599.680601211432</x:v>
      </x:c>
      <x:c r="K412" s="12" t="n">
        <x:f>IF(F412="","",F412*157.1/G412)</x:f>
        <x:v>2052.6204379562046</x:v>
      </x:c>
      <x:c r="L412" s="14" t="n">
        <x:f>D412/D$408</x:f>
        <x:v>0.14221458402631482</x:v>
      </x:c>
      <x:c r="M412" s="14" t="n">
        <x:f>E412/E$408</x:f>
        <x:v>0.09094186773522352</x:v>
      </x:c>
      <x:c r="N412" s="2" t="str">
        <x:v>available</x:v>
      </x:c>
    </x:row>
    <x:row r="413" ht="24" customHeight="1">
      <x:c r="A413" s="2" t="n">
        <x:v>2020</x:v>
      </x:c>
      <x:c r="B413" s="2" t="str">
        <x:v>Canada</x:v>
      </x:c>
      <x:c r="C413" s="2" t="str">
        <x:v>$80,000 to $99,999</x:v>
      </x:c>
      <x:c r="D413" s="10" t="n">
        <x:v>258990</x:v>
      </x:c>
      <x:c r="E413" s="10" t="n">
        <x:v>5613105000</x:v>
      </x:c>
      <x:c r="F413" s="10" t="n">
        <x:v>1870</x:v>
      </x:c>
      <x:c r="G413" s="11" t="n">
        <x:v>137</x:v>
      </x:c>
      <x:c r="H413" s="12" t="n">
        <x:f>E413/D413</x:f>
        <x:v>21673.05687478281</x:v>
      </x:c>
      <x:c r="I413" s="12" t="n">
        <x:f>E413*157.1/G413</x:f>
        <x:v>6436633543.79562</x:v>
      </x:c>
      <x:c r="J413" s="12" t="n">
        <x:f>H413*157.1/G413</x:f>
        <x:v>24852.826533053867</x:v>
      </x:c>
      <x:c r="K413" s="12" t="n">
        <x:f>IF(F413="","",F413*157.1/G413)</x:f>
        <x:v>2144.3576642335765</x:v>
      </x:c>
      <x:c r="L413" s="14" t="n">
        <x:f>D413/D$408</x:f>
        <x:v>0.09572014635768933</x:v>
      </x:c>
      <x:c r="M413" s="14" t="n">
        <x:f>E413/E$408</x:f>
        <x:v>0.0704290041113558</x:v>
      </x:c>
      <x:c r="N413" s="2" t="str">
        <x:v>available</x:v>
      </x:c>
    </x:row>
    <x:row r="414" ht="24" customHeight="1">
      <x:c r="A414" s="2" t="n">
        <x:v>2020</x:v>
      </x:c>
      <x:c r="B414" s="2" t="str">
        <x:v>Canada</x:v>
      </x:c>
      <x:c r="C414" s="2" t="str">
        <x:v>less than $20,000</x:v>
      </x:c>
      <x:c r="D414" s="10" t="n">
        <x:v>315130</x:v>
      </x:c>
      <x:c r="E414" s="10" t="n">
        <x:v>9336370000</x:v>
      </x:c>
      <x:c r="F414" s="10" t="n">
        <x:v>1690</x:v>
      </x:c>
      <x:c r="G414" s="11" t="n">
        <x:v>137</x:v>
      </x:c>
      <x:c r="H414" s="12" t="n">
        <x:f>E414/D414</x:f>
        <x:v>29627.042807730144</x:v>
      </x:c>
      <x:c r="I414" s="12" t="n">
        <x:f>E414*157.1/G414</x:f>
        <x:v>10706158591.240875</x:v>
      </x:c>
      <x:c r="J414" s="12" t="n">
        <x:f>H414*157.1/G414</x:f>
        <x:v>33973.78412477668</x:v>
      </x:c>
      <x:c r="K414" s="12" t="n">
        <x:f>IF(F414="","",F414*157.1/G414)</x:f>
        <x:v>1937.948905109489</x:v>
      </x:c>
      <x:c r="L414" s="14" t="n">
        <x:f>D414/D$408</x:f>
        <x:v>0.11646893595003141</x:v>
      </x:c>
      <x:c r="M414" s="14" t="n">
        <x:f>E414/E$408</x:f>
        <x:v>0.11714572257514137</x:v>
      </x:c>
      <x:c r="N414" s="2" t="str">
        <x:v>available</x:v>
      </x:c>
    </x:row>
    <x:row r="415" ht="24" customHeight="1">
      <x:c r="A415" s="2" t="n">
        <x:v>2020</x:v>
      </x:c>
      <x:c r="B415" s="2" t="str">
        <x:v>Manitoba</x:v>
      </x:c>
      <x:c r="C415" s="2" t="str">
        <x:v>All income groups</x:v>
      </x:c>
      <x:c r="D415" s="10" t="n">
        <x:v>80290</x:v>
      </x:c>
      <x:c r="E415" s="10" t="n">
        <x:v>2667445000</x:v>
      </x:c>
      <x:c r="F415" s="10" t="n">
        <x:v>1410</x:v>
      </x:c>
      <x:c r="G415" s="11" t="n">
        <x:v>137</x:v>
      </x:c>
      <x:c r="H415" s="12" t="n">
        <x:f>E415/D415</x:f>
        <x:v>33222.63046456595</x:v>
      </x:c>
      <x:c r="I415" s="12" t="n">
        <x:f>E415*157.1/G415</x:f>
        <x:v>3058800069.3430657</x:v>
      </x:c>
      <x:c r="J415" s="12" t="n">
        <x:f>H415*157.1/G415</x:f>
        <x:v>38096.89960571759</x:v>
      </x:c>
      <x:c r="K415" s="12" t="n">
        <x:f>IF(F415="","",F415*157.1/G415)</x:f>
        <x:v>1616.8686131386862</x:v>
      </x:c>
      <x:c r="L415" s="14" t="n">
        <x:f>D415/D$415</x:f>
        <x:v>1</x:v>
      </x:c>
      <x:c r="M415" s="14" t="n">
        <x:f>E415/E$415</x:f>
        <x:v>1</x:v>
      </x:c>
      <x:c r="N415" s="2" t="str">
        <x:v>available</x:v>
      </x:c>
    </x:row>
    <x:row r="416" ht="24" customHeight="1">
      <x:c r="A416" s="2" t="n">
        <x:v>2020</x:v>
      </x:c>
      <x:c r="B416" s="2" t="str">
        <x:v>Manitoba</x:v>
      </x:c>
      <x:c r="C416" s="2" t="str">
        <x:v>$100,000 and over</x:v>
      </x:c>
      <x:c r="D416" s="10" t="n">
        <x:v>13640</x:v>
      </x:c>
      <x:c r="E416" s="10" t="n">
        <x:v>1276845000</x:v>
      </x:c>
      <x:c r="F416" s="10" t="n">
        <x:v>2610</x:v>
      </x:c>
      <x:c r="G416" s="11" t="n">
        <x:v>137</x:v>
      </x:c>
      <x:c r="H416" s="12" t="n">
        <x:f>E416/D416</x:f>
        <x:v>93610.33724340177</x:v>
      </x:c>
      <x:c r="I416" s="12" t="n">
        <x:f>E416*157.1/G416</x:f>
        <x:v>1464177733.5766423</x:v>
      </x:c>
      <x:c r="J416" s="12" t="n">
        <x:f>H416*157.1/G416</x:f>
        <x:v>107344.40861998843</x:v>
      </x:c>
      <x:c r="K416" s="12" t="n">
        <x:f>IF(F416="","",F416*157.1/G416)</x:f>
        <x:v>2992.92700729927</x:v>
      </x:c>
      <x:c r="L416" s="14" t="n">
        <x:f>D416/D$415</x:f>
        <x:v>0.16988416988416988</x:v>
      </x:c>
      <x:c r="M416" s="14" t="n">
        <x:f>E416/E$415</x:f>
        <x:v>0.47867716110360287</x:v>
      </x:c>
      <x:c r="N416" s="2" t="str">
        <x:v>available</x:v>
      </x:c>
    </x:row>
    <x:row r="417" ht="24" customHeight="1">
      <x:c r="A417" s="2" t="n">
        <x:v>2020</x:v>
      </x:c>
      <x:c r="B417" s="2" t="str">
        <x:v>Manitoba</x:v>
      </x:c>
      <x:c r="C417" s="2" t="str">
        <x:v>$20,000 to $39,999</x:v>
      </x:c>
      <x:c r="D417" s="10" t="n">
        <x:v>20490</x:v>
      </x:c>
      <x:c r="E417" s="10" t="n">
        <x:v>345270000</x:v>
      </x:c>
      <x:c r="F417" s="10" t="n">
        <x:v>1170</x:v>
      </x:c>
      <x:c r="G417" s="11" t="n">
        <x:v>137</x:v>
      </x:c>
      <x:c r="H417" s="12" t="n">
        <x:f>E417/D417</x:f>
        <x:v>16850.658857979502</x:v>
      </x:c>
      <x:c r="I417" s="12" t="n">
        <x:f>E417*157.1/G417</x:f>
        <x:v>395926401.459854</x:v>
      </x:c>
      <x:c r="J417" s="12" t="n">
        <x:f>H417*157.1/G417</x:f>
        <x:v>19322.90880721591</x:v>
      </x:c>
      <x:c r="K417" s="12" t="n">
        <x:f>IF(F417="","",F417*157.1/G417)</x:f>
        <x:v>1341.6569343065694</x:v>
      </x:c>
      <x:c r="L417" s="14" t="n">
        <x:f>D417/D$415</x:f>
        <x:v>0.25519990036119067</x:v>
      </x:c>
      <x:c r="M417" s="14" t="n">
        <x:f>E417/E$415</x:f>
        <x:v>0.12943847014652599</x:v>
      </x:c>
      <x:c r="N417" s="2" t="str">
        <x:v>available</x:v>
      </x:c>
    </x:row>
    <x:row r="418" ht="24" customHeight="1">
      <x:c r="A418" s="2" t="n">
        <x:v>2020</x:v>
      </x:c>
      <x:c r="B418" s="2" t="str">
        <x:v>Manitoba</x:v>
      </x:c>
      <x:c r="C418" s="2" t="str">
        <x:v>$40,000 to $59,999</x:v>
      </x:c>
      <x:c r="D418" s="10" t="n">
        <x:v>17030</x:v>
      </x:c>
      <x:c r="E418" s="10" t="n">
        <x:v>336220000</x:v>
      </x:c>
      <x:c r="F418" s="10" t="n">
        <x:v>1280</x:v>
      </x:c>
      <x:c r="G418" s="11" t="n">
        <x:v>137</x:v>
      </x:c>
      <x:c r="H418" s="12" t="n">
        <x:f>E418/D418</x:f>
        <x:v>19742.8068115091</x:v>
      </x:c>
      <x:c r="I418" s="12" t="n">
        <x:f>E418*157.1/G418</x:f>
        <x:v>385548627.73722625</x:v>
      </x:c>
      <x:c r="J418" s="12" t="n">
        <x:f>H418*157.1/G418</x:f>
        <x:v>22639.379197723207</x:v>
      </x:c>
      <x:c r="K418" s="12" t="n">
        <x:f>IF(F418="","",F418*157.1/G418)</x:f>
        <x:v>1467.7956204379561</x:v>
      </x:c>
      <x:c r="L418" s="14" t="n">
        <x:f>D418/D$415</x:f>
        <x:v>0.21210611533192178</x:v>
      </x:c>
      <x:c r="M418" s="14" t="n">
        <x:f>E418/E$415</x:f>
        <x:v>0.12604571040827459</x:v>
      </x:c>
      <x:c r="N418" s="2" t="str">
        <x:v>available</x:v>
      </x:c>
    </x:row>
    <x:row r="419" ht="24" customHeight="1">
      <x:c r="A419" s="2" t="n">
        <x:v>2020</x:v>
      </x:c>
      <x:c r="B419" s="2" t="str">
        <x:v>Manitoba</x:v>
      </x:c>
      <x:c r="C419" s="2" t="str">
        <x:v>$60,000 to $79,999</x:v>
      </x:c>
      <x:c r="D419" s="10" t="n">
        <x:v>11650</x:v>
      </x:c>
      <x:c r="E419" s="10" t="n">
        <x:v>245020000</x:v>
      </x:c>
      <x:c r="F419" s="10" t="n">
        <x:v>1530</x:v>
      </x:c>
      <x:c r="G419" s="11" t="n">
        <x:v>137</x:v>
      </x:c>
      <x:c r="H419" s="12" t="n">
        <x:f>E419/D419</x:f>
        <x:v>21031.75965665236</x:v>
      </x:c>
      <x:c r="I419" s="12" t="n">
        <x:f>E419*157.1/G419</x:f>
        <x:v>280968189.7810219</x:v>
      </x:c>
      <x:c r="J419" s="12" t="n">
        <x:f>H419*157.1/G419</x:f>
        <x:v>24117.441182920335</x:v>
      </x:c>
      <x:c r="K419" s="12" t="n">
        <x:f>IF(F419="","",F419*157.1/G419)</x:f>
        <x:v>1754.4744525547446</x:v>
      </x:c>
      <x:c r="L419" s="14" t="n">
        <x:f>D419/D$415</x:f>
        <x:v>0.145099016066758</x:v>
      </x:c>
      <x:c r="M419" s="14" t="n">
        <x:f>E419/E$415</x:f>
        <x:v>0.09185568962059198</x:v>
      </x:c>
      <x:c r="N419" s="2" t="str">
        <x:v>available</x:v>
      </x:c>
    </x:row>
    <x:row r="420" ht="24" customHeight="1">
      <x:c r="A420" s="2" t="n">
        <x:v>2020</x:v>
      </x:c>
      <x:c r="B420" s="2" t="str">
        <x:v>Manitoba</x:v>
      </x:c>
      <x:c r="C420" s="2" t="str">
        <x:v>$80,000 to $99,999</x:v>
      </x:c>
      <x:c r="D420" s="10" t="n">
        <x:v>7430</x:v>
      </x:c>
      <x:c r="E420" s="10" t="n">
        <x:v>175765000</x:v>
      </x:c>
      <x:c r="F420" s="10" t="n">
        <x:v>1380</x:v>
      </x:c>
      <x:c r="G420" s="11" t="n">
        <x:v>137</x:v>
      </x:c>
      <x:c r="H420" s="12" t="n">
        <x:f>E420/D420</x:f>
        <x:v>23656.12382234186</x:v>
      </x:c>
      <x:c r="I420" s="12" t="n">
        <x:f>E420*157.1/G420</x:f>
        <x:v>201552419.7080292</x:v>
      </x:c>
      <x:c r="J420" s="12" t="n">
        <x:f>H420*157.1/G420</x:f>
        <x:v>27126.839799196394</x:v>
      </x:c>
      <x:c r="K420" s="12" t="n">
        <x:f>IF(F420="","",F420*157.1/G420)</x:f>
        <x:v>1582.4671532846714</x:v>
      </x:c>
      <x:c r="L420" s="14" t="n">
        <x:f>D420/D$415</x:f>
        <x:v>0.09253954415244738</x:v>
      </x:c>
      <x:c r="M420" s="14" t="n">
        <x:f>E420/E$415</x:f>
        <x:v>0.06589264258494552</x:v>
      </x:c>
      <x:c r="N420" s="2" t="str">
        <x:v>available</x:v>
      </x:c>
    </x:row>
    <x:row r="421" ht="24" customHeight="1">
      <x:c r="A421" s="2" t="n">
        <x:v>2020</x:v>
      </x:c>
      <x:c r="B421" s="2" t="str">
        <x:v>Manitoba</x:v>
      </x:c>
      <x:c r="C421" s="2" t="str">
        <x:v>less than $20,000</x:v>
      </x:c>
      <x:c r="D421" s="10" t="n">
        <x:v>10050</x:v>
      </x:c>
      <x:c r="E421" s="10" t="n">
        <x:v>288320000</x:v>
      </x:c>
      <x:c r="F421" s="10" t="n">
        <x:v>1130</x:v>
      </x:c>
      <x:c r="G421" s="11" t="n">
        <x:v>137</x:v>
      </x:c>
      <x:c r="H421" s="12" t="n">
        <x:f>E421/D421</x:f>
        <x:v>28688.557213930348</x:v>
      </x:c>
      <x:c r="I421" s="12" t="n">
        <x:f>E421*157.1/G421</x:f>
        <x:v>330620963.50364965</x:v>
      </x:c>
      <x:c r="J421" s="12" t="n">
        <x:f>H421*157.1/G421</x:f>
        <x:v>32897.608308820854</x:v>
      </x:c>
      <x:c r="K421" s="12" t="n">
        <x:f>IF(F421="","",F421*157.1/G421)</x:f>
        <x:v>1295.7883211678832</x:v>
      </x:c>
      <x:c r="L421" s="14" t="n">
        <x:f>D421/D$415</x:f>
        <x:v>0.12517125420351227</x:v>
      </x:c>
      <x:c r="M421" s="14" t="n">
        <x:f>E421/E$415</x:f>
        <x:v>0.10808845168316497</x:v>
      </x:c>
      <x:c r="N421" s="2" t="str">
        <x:v>available</x:v>
      </x:c>
    </x:row>
    <x:row r="422" ht="24" customHeight="1">
      <x:c r="A422" s="2" t="n">
        <x:v>2020</x:v>
      </x:c>
      <x:c r="B422" s="2" t="str">
        <x:v>New Brunswick</x:v>
      </x:c>
      <x:c r="C422" s="2" t="str">
        <x:v>All income groups</x:v>
      </x:c>
      <x:c r="D422" s="10" t="n">
        <x:v>32790</x:v>
      </x:c>
      <x:c r="E422" s="10" t="n">
        <x:v>652550000</x:v>
      </x:c>
      <x:c r="F422" s="10" t="n">
        <x:v>1510</x:v>
      </x:c>
      <x:c r="G422" s="11" t="n">
        <x:v>137</x:v>
      </x:c>
      <x:c r="H422" s="12" t="n">
        <x:f>E422/D422</x:f>
        <x:v>19900.884415980483</x:v>
      </x:c>
      <x:c r="I422" s="12" t="n">
        <x:f>E422*157.1/G422</x:f>
        <x:v>748289087.5912409</x:v>
      </x:c>
      <x:c r="J422" s="12" t="n">
        <x:f>H422*157.1/G422</x:f>
        <x:v>22820.64920985791</x:v>
      </x:c>
      <x:c r="K422" s="12" t="n">
        <x:f>IF(F422="","",F422*157.1/G422)</x:f>
        <x:v>1731.5401459854015</x:v>
      </x:c>
      <x:c r="L422" s="14" t="n">
        <x:f>D422/D$422</x:f>
        <x:v>1</x:v>
      </x:c>
      <x:c r="M422" s="14" t="n">
        <x:f>E422/E$422</x:f>
        <x:v>1</x:v>
      </x:c>
      <x:c r="N422" s="2" t="str">
        <x:v>available</x:v>
      </x:c>
    </x:row>
    <x:row r="423" ht="24" customHeight="1">
      <x:c r="A423" s="2" t="n">
        <x:v>2020</x:v>
      </x:c>
      <x:c r="B423" s="2" t="str">
        <x:v>New Brunswick</x:v>
      </x:c>
      <x:c r="C423" s="2" t="str">
        <x:v>$100,000 and over</x:v>
      </x:c>
      <x:c r="D423" s="10" t="n">
        <x:v>5460</x:v>
      </x:c>
      <x:c r="E423" s="10" t="n">
        <x:v>261940000</x:v>
      </x:c>
      <x:c r="F423" s="10" t="n">
        <x:v>2670</x:v>
      </x:c>
      <x:c r="G423" s="11" t="n">
        <x:v>137</x:v>
      </x:c>
      <x:c r="H423" s="12" t="n">
        <x:f>E423/D423</x:f>
        <x:v>47974.35897435898</x:v>
      </x:c>
      <x:c r="I423" s="12" t="n">
        <x:f>E423*157.1/G423</x:f>
        <x:v>300370613.1386861</x:v>
      </x:c>
      <x:c r="J423" s="12" t="n">
        <x:f>H423*157.1/G423</x:f>
        <x:v>55012.93280928318</x:v>
      </x:c>
      <x:c r="K423" s="12" t="n">
        <x:f>IF(F423="","",F423*157.1/G423)</x:f>
        <x:v>3061.7299270072995</x:v>
      </x:c>
      <x:c r="L423" s="14" t="n">
        <x:f>D423/D$422</x:f>
        <x:v>0.16651418115279049</x:v>
      </x:c>
      <x:c r="M423" s="14" t="n">
        <x:f>E423/E$422</x:f>
        <x:v>0.40140985365106124</x:v>
      </x:c>
      <x:c r="N423" s="2" t="str">
        <x:v>available</x:v>
      </x:c>
    </x:row>
    <x:row r="424" ht="24" customHeight="1">
      <x:c r="A424" s="2" t="n">
        <x:v>2020</x:v>
      </x:c>
      <x:c r="B424" s="2" t="str">
        <x:v>New Brunswick</x:v>
      </x:c>
      <x:c r="C424" s="2" t="str">
        <x:v>$20,000 to $39,999</x:v>
      </x:c>
      <x:c r="D424" s="10" t="n">
        <x:v>7990</x:v>
      </x:c>
      <x:c r="E424" s="10" t="n">
        <x:v>99630000</x:v>
      </x:c>
      <x:c r="F424" s="10" t="n">
        <x:v>1200</x:v>
      </x:c>
      <x:c r="G424" s="11" t="n">
        <x:v>137</x:v>
      </x:c>
      <x:c r="H424" s="12" t="n">
        <x:f>E424/D424</x:f>
        <x:v>12469.336670838547</x:v>
      </x:c>
      <x:c r="I424" s="12" t="n">
        <x:f>E424*157.1/G424</x:f>
        <x:v>114247248.17518248</x:v>
      </x:c>
      <x:c r="J424" s="12" t="n">
        <x:f>H424*157.1/G424</x:f>
        <x:v>14298.779496268144</x:v>
      </x:c>
      <x:c r="K424" s="12" t="n">
        <x:f>IF(F424="","",F424*157.1/G424)</x:f>
        <x:v>1376.058394160584</x:v>
      </x:c>
      <x:c r="L424" s="14" t="n">
        <x:f>D424/D$422</x:f>
        <x:v>0.24367185117413845</x:v>
      </x:c>
      <x:c r="M424" s="14" t="n">
        <x:f>E424/E$422</x:f>
        <x:v>0.15267795571220596</x:v>
      </x:c>
      <x:c r="N424" s="2" t="str">
        <x:v>available</x:v>
      </x:c>
    </x:row>
    <x:row r="425" ht="24" customHeight="1">
      <x:c r="A425" s="2" t="n">
        <x:v>2020</x:v>
      </x:c>
      <x:c r="B425" s="2" t="str">
        <x:v>New Brunswick</x:v>
      </x:c>
      <x:c r="C425" s="2" t="str">
        <x:v>$40,000 to $59,999</x:v>
      </x:c>
      <x:c r="D425" s="10" t="n">
        <x:v>7340</x:v>
      </x:c>
      <x:c r="E425" s="10" t="n">
        <x:v>85985000</x:v>
      </x:c>
      <x:c r="F425" s="10" t="n">
        <x:v>1280</x:v>
      </x:c>
      <x:c r="G425" s="11" t="n">
        <x:v>137</x:v>
      </x:c>
      <x:c r="H425" s="12" t="n">
        <x:f>E425/D425</x:f>
        <x:v>11714.577656675749</x:v>
      </x:c>
      <x:c r="I425" s="12" t="n">
        <x:f>E425*157.1/G425</x:f>
        <x:v>98600317.51824817</x:v>
      </x:c>
      <x:c r="J425" s="12" t="n">
        <x:f>H425*157.1/G425</x:f>
        <x:v>13433.285765428906</x:v>
      </x:c>
      <x:c r="K425" s="12" t="n">
        <x:f>IF(F425="","",F425*157.1/G425)</x:f>
        <x:v>1467.7956204379561</x:v>
      </x:c>
      <x:c r="L425" s="14" t="n">
        <x:f>D425/D$422</x:f>
        <x:v>0.22384873437023484</x:v>
      </x:c>
      <x:c r="M425" s="14" t="n">
        <x:f>E425/E$422</x:f>
        <x:v>0.13176768063749905</x:v>
      </x:c>
      <x:c r="N425" s="2" t="str">
        <x:v>available</x:v>
      </x:c>
    </x:row>
    <x:row r="426" ht="24" customHeight="1">
      <x:c r="A426" s="2" t="n">
        <x:v>2020</x:v>
      </x:c>
      <x:c r="B426" s="2" t="str">
        <x:v>New Brunswick</x:v>
      </x:c>
      <x:c r="C426" s="2" t="str">
        <x:v>$60,000 to $79,999</x:v>
      </x:c>
      <x:c r="D426" s="10" t="n">
        <x:v>5100</x:v>
      </x:c>
      <x:c r="E426" s="10" t="n">
        <x:v>70120000</x:v>
      </x:c>
      <x:c r="F426" s="10" t="n">
        <x:v>1560</x:v>
      </x:c>
      <x:c r="G426" s="11" t="n">
        <x:v>137</x:v>
      </x:c>
      <x:c r="H426" s="12" t="n">
        <x:f>E426/D426</x:f>
        <x:v>13749.019607843138</x:v>
      </x:c>
      <x:c r="I426" s="12" t="n">
        <x:f>E426*157.1/G426</x:f>
        <x:v>80407678.83211678</x:v>
      </x:c>
      <x:c r="J426" s="12" t="n">
        <x:f>H426*157.1/G426</x:f>
        <x:v>15766.211535709175</x:v>
      </x:c>
      <x:c r="K426" s="12" t="n">
        <x:f>IF(F426="","",F426*157.1/G426)</x:f>
        <x:v>1788.8759124087592</x:v>
      </x:c>
      <x:c r="L426" s="14" t="n">
        <x:f>D426/D$422</x:f>
        <x:v>0.1555352241537054</x:v>
      </x:c>
      <x:c r="M426" s="14" t="n">
        <x:f>E426/E$422</x:f>
        <x:v>0.10745536740479657</x:v>
      </x:c>
      <x:c r="N426" s="2" t="str">
        <x:v>available</x:v>
      </x:c>
    </x:row>
    <x:row r="427" ht="24" customHeight="1">
      <x:c r="A427" s="2" t="n">
        <x:v>2020</x:v>
      </x:c>
      <x:c r="B427" s="2" t="str">
        <x:v>New Brunswick</x:v>
      </x:c>
      <x:c r="C427" s="2" t="str">
        <x:v>$80,000 to $99,999</x:v>
      </x:c>
      <x:c r="D427" s="10" t="n">
        <x:v>2970</x:v>
      </x:c>
      <x:c r="E427" s="10" t="n">
        <x:v>59715000</x:v>
      </x:c>
      <x:c r="F427" s="10" t="n">
        <x:v>1790</x:v>
      </x:c>
      <x:c r="G427" s="11" t="n">
        <x:v>137</x:v>
      </x:c>
      <x:c r="H427" s="12" t="n">
        <x:f>E427/D427</x:f>
        <x:v>20106.060606060608</x:v>
      </x:c>
      <x:c r="I427" s="12" t="n">
        <x:f>E427*157.1/G427</x:f>
        <x:v>68476105.83941606</x:v>
      </x:c>
      <x:c r="J427" s="12" t="n">
        <x:f>H427*157.1/G427</x:f>
        <x:v>23055.92789205928</x:v>
      </x:c>
      <x:c r="K427" s="12" t="n">
        <x:f>IF(F427="","",F427*157.1/G427)</x:f>
        <x:v>2052.6204379562046</x:v>
      </x:c>
      <x:c r="L427" s="14" t="n">
        <x:f>D427/D$422</x:f>
        <x:v>0.09057639524245197</x:v>
      </x:c>
      <x:c r="M427" s="14" t="n">
        <x:f>E427/E$422</x:f>
        <x:v>0.0915102291012183</x:v>
      </x:c>
      <x:c r="N427" s="2" t="str">
        <x:v>available</x:v>
      </x:c>
    </x:row>
    <x:row r="428" ht="24" customHeight="1">
      <x:c r="A428" s="2" t="n">
        <x:v>2020</x:v>
      </x:c>
      <x:c r="B428" s="2" t="str">
        <x:v>New Brunswick</x:v>
      </x:c>
      <x:c r="C428" s="2" t="str">
        <x:v>less than $20,000</x:v>
      </x:c>
      <x:c r="D428" s="10" t="n">
        <x:v>3930</x:v>
      </x:c>
      <x:c r="E428" s="10" t="n">
        <x:v>75170000</x:v>
      </x:c>
      <x:c r="F428" s="10" t="n">
        <x:v>1400</x:v>
      </x:c>
      <x:c r="G428" s="11" t="n">
        <x:v>137</x:v>
      </x:c>
      <x:c r="H428" s="12" t="n">
        <x:f>E428/D428</x:f>
        <x:v>19127.226463104325</x:v>
      </x:c>
      <x:c r="I428" s="12" t="n">
        <x:f>E428*157.1/G428</x:f>
        <x:v>86198591.24087591</x:v>
      </x:c>
      <x:c r="J428" s="12" t="n">
        <x:f>H428*157.1/G428</x:f>
        <x:v>21933.483776304303</x:v>
      </x:c>
      <x:c r="K428" s="12" t="n">
        <x:f>IF(F428="","",F428*157.1/G428)</x:f>
        <x:v>1605.4014598540145</x:v>
      </x:c>
      <x:c r="L428" s="14" t="n">
        <x:f>D428/D$422</x:f>
        <x:v>0.11985361390667887</x:v>
      </x:c>
      <x:c r="M428" s="14" t="n">
        <x:f>E428/E$422</x:f>
        <x:v>0.1151942379894261</x:v>
      </x:c>
      <x:c r="N428" s="2" t="str">
        <x:v>available</x:v>
      </x:c>
    </x:row>
    <x:row r="429" ht="24" customHeight="1">
      <x:c r="A429" s="2" t="n">
        <x:v>2020</x:v>
      </x:c>
      <x:c r="B429" s="2" t="str">
        <x:v>Newfoundland and Labrador</x:v>
      </x:c>
      <x:c r="C429" s="2" t="str">
        <x:v>All income groups</x:v>
      </x:c>
      <x:c r="D429" s="10" t="n">
        <x:v>17970</x:v>
      </x:c>
      <x:c r="E429" s="10" t="n">
        <x:v>279415000</x:v>
      </x:c>
      <x:c r="F429" s="10" t="n">
        <x:v>1120</x:v>
      </x:c>
      <x:c r="G429" s="11" t="n">
        <x:v>137</x:v>
      </x:c>
      <x:c r="H429" s="12" t="n">
        <x:f>E429/D429</x:f>
        <x:v>15548.970506399555</x:v>
      </x:c>
      <x:c r="I429" s="12" t="n">
        <x:f>E429*157.1/G429</x:f>
        <x:v>320409463.50364965</x:v>
      </x:c>
      <x:c r="J429" s="12" t="n">
        <x:f>H429*157.1/G429</x:f>
        <x:v>17830.242821572043</x:v>
      </x:c>
      <x:c r="K429" s="12" t="n">
        <x:f>IF(F429="","",F429*157.1/G429)</x:f>
        <x:v>1284.3211678832117</x:v>
      </x:c>
      <x:c r="L429" s="14" t="n">
        <x:f>D429/D$429</x:f>
        <x:v>1</x:v>
      </x:c>
      <x:c r="M429" s="14" t="n">
        <x:f>E429/E$429</x:f>
        <x:v>1</x:v>
      </x:c>
      <x:c r="N429" s="2" t="str">
        <x:v>available</x:v>
      </x:c>
    </x:row>
    <x:row r="430" ht="24" customHeight="1">
      <x:c r="A430" s="2" t="n">
        <x:v>2020</x:v>
      </x:c>
      <x:c r="B430" s="2" t="str">
        <x:v>Newfoundland and Labrador</x:v>
      </x:c>
      <x:c r="C430" s="2" t="str">
        <x:v>$100,000 and over</x:v>
      </x:c>
      <x:c r="D430" s="10" t="n">
        <x:v>4510</x:v>
      </x:c>
      <x:c r="E430" s="10" t="n">
        <x:v>117900000</x:v>
      </x:c>
      <x:c r="F430" s="10" t="n">
        <x:v>1410</x:v>
      </x:c>
      <x:c r="G430" s="11" t="n">
        <x:v>137</x:v>
      </x:c>
      <x:c r="H430" s="12" t="n">
        <x:f>E430/D430</x:f>
        <x:v>26141.90687361419</x:v>
      </x:c>
      <x:c r="I430" s="12" t="n">
        <x:f>E430*157.1/G430</x:f>
        <x:v>135197737.22627738</x:v>
      </x:c>
      <x:c r="J430" s="12" t="n">
        <x:f>H430*157.1/G430</x:f>
        <x:v>29977.325327334227</x:v>
      </x:c>
      <x:c r="K430" s="12" t="n">
        <x:f>IF(F430="","",F430*157.1/G430)</x:f>
        <x:v>1616.8686131386862</x:v>
      </x:c>
      <x:c r="L430" s="14" t="n">
        <x:f>D430/D$429</x:f>
        <x:v>0.25097384529771843</x:v>
      </x:c>
      <x:c r="M430" s="14" t="n">
        <x:f>E430/E$429</x:f>
        <x:v>0.42195300896515936</x:v>
      </x:c>
      <x:c r="N430" s="2" t="str">
        <x:v>available</x:v>
      </x:c>
    </x:row>
    <x:row r="431" ht="24" customHeight="1">
      <x:c r="A431" s="2" t="n">
        <x:v>2020</x:v>
      </x:c>
      <x:c r="B431" s="2" t="str">
        <x:v>Newfoundland and Labrador</x:v>
      </x:c>
      <x:c r="C431" s="2" t="str">
        <x:v>$20,000 to $39,999</x:v>
      </x:c>
      <x:c r="D431" s="10" t="n">
        <x:v>3750</x:v>
      </x:c>
      <x:c r="E431" s="10" t="n">
        <x:v>38595000</x:v>
      </x:c>
      <x:c r="F431" s="10" t="n">
        <x:v>990</x:v>
      </x:c>
      <x:c r="G431" s="11" t="n">
        <x:v>137</x:v>
      </x:c>
      <x:c r="H431" s="12" t="n">
        <x:f>E431/D431</x:f>
        <x:v>10292</x:v>
      </x:c>
      <x:c r="I431" s="12" t="n">
        <x:f>E431*157.1/G431</x:f>
        <x:v>44257478.10218978</x:v>
      </x:c>
      <x:c r="J431" s="12" t="n">
        <x:f>H431*157.1/G431</x:f>
        <x:v>11801.994160583941</x:v>
      </x:c>
      <x:c r="K431" s="12" t="n">
        <x:f>IF(F431="","",F431*157.1/G431)</x:f>
        <x:v>1135.2481751824816</x:v>
      </x:c>
      <x:c r="L431" s="14" t="n">
        <x:f>D431/D$429</x:f>
        <x:v>0.20868113522537562</x:v>
      </x:c>
      <x:c r="M431" s="14" t="n">
        <x:f>E431/E$429</x:f>
        <x:v>0.13812787430882378</x:v>
      </x:c>
      <x:c r="N431" s="2" t="str">
        <x:v>available</x:v>
      </x:c>
    </x:row>
    <x:row r="432" ht="24" customHeight="1">
      <x:c r="A432" s="2" t="n">
        <x:v>2020</x:v>
      </x:c>
      <x:c r="B432" s="2" t="str">
        <x:v>Newfoundland and Labrador</x:v>
      </x:c>
      <x:c r="C432" s="2" t="str">
        <x:v>$40,000 to $59,999</x:v>
      </x:c>
      <x:c r="D432" s="10" t="n">
        <x:v>3740</x:v>
      </x:c>
      <x:c r="E432" s="10" t="n">
        <x:v>44335000</x:v>
      </x:c>
      <x:c r="F432" s="10" t="n">
        <x:v>1040</x:v>
      </x:c>
      <x:c r="G432" s="11" t="n">
        <x:v>137</x:v>
      </x:c>
      <x:c r="H432" s="12" t="n">
        <x:f>E432/D432</x:f>
        <x:v>11854.27807486631</x:v>
      </x:c>
      <x:c r="I432" s="12" t="n">
        <x:f>E432*157.1/G432</x:f>
        <x:v>50839624.08759124</x:v>
      </x:c>
      <x:c r="J432" s="12" t="n">
        <x:f>H432*157.1/G432</x:f>
        <x:v>13593.482376361293</x:v>
      </x:c>
      <x:c r="K432" s="12" t="n">
        <x:f>IF(F432="","",F432*157.1/G432)</x:f>
        <x:v>1192.5839416058395</x:v>
      </x:c>
      <x:c r="L432" s="14" t="n">
        <x:f>D432/D$429</x:f>
        <x:v>0.20812465219810797</x:v>
      </x:c>
      <x:c r="M432" s="14" t="n">
        <x:f>E432/E$429</x:f>
        <x:v>0.15867079433817083</x:v>
      </x:c>
      <x:c r="N432" s="2" t="str">
        <x:v>available</x:v>
      </x:c>
    </x:row>
    <x:row r="433" ht="24" customHeight="1">
      <x:c r="A433" s="2" t="n">
        <x:v>2020</x:v>
      </x:c>
      <x:c r="B433" s="2" t="str">
        <x:v>Newfoundland and Labrador</x:v>
      </x:c>
      <x:c r="C433" s="2" t="str">
        <x:v>$60,000 to $79,999</x:v>
      </x:c>
      <x:c r="D433" s="10" t="n">
        <x:v>2490</x:v>
      </x:c>
      <x:c r="E433" s="10" t="n">
        <x:v>25415000</x:v>
      </x:c>
      <x:c r="F433" s="10" t="n">
        <x:v>1100</x:v>
      </x:c>
      <x:c r="G433" s="11" t="n">
        <x:v>137</x:v>
      </x:c>
      <x:c r="H433" s="12" t="n">
        <x:f>E433/D433</x:f>
        <x:v>10206.827309236947</x:v>
      </x:c>
      <x:c r="I433" s="12" t="n">
        <x:f>E433*157.1/G433</x:f>
        <x:v>29143770.0729927</x:v>
      </x:c>
      <x:c r="J433" s="12" t="n">
        <x:f>H433*157.1/G433</x:f>
        <x:v>11704.325330519156</x:v>
      </x:c>
      <x:c r="K433" s="12" t="n">
        <x:f>IF(F433="","",F433*157.1/G433)</x:f>
        <x:v>1261.3868613138686</x:v>
      </x:c>
      <x:c r="L433" s="14" t="n">
        <x:f>D433/D$429</x:f>
        <x:v>0.13856427378964942</x:v>
      </x:c>
      <x:c r="M433" s="14" t="n">
        <x:f>E433/E$429</x:f>
        <x:v>0.0909578941717517</x:v>
      </x:c>
      <x:c r="N433" s="2" t="str">
        <x:v>available</x:v>
      </x:c>
    </x:row>
    <x:row r="434" ht="24" customHeight="1">
      <x:c r="A434" s="2" t="n">
        <x:v>2020</x:v>
      </x:c>
      <x:c r="B434" s="2" t="str">
        <x:v>Newfoundland and Labrador</x:v>
      </x:c>
      <x:c r="C434" s="2" t="str">
        <x:v>$80,000 to $99,999</x:v>
      </x:c>
      <x:c r="D434" s="10" t="n">
        <x:v>1650</x:v>
      </x:c>
      <x:c r="E434" s="10" t="n">
        <x:v>24655000</x:v>
      </x:c>
      <x:c r="F434" s="10" t="n">
        <x:v>1050</x:v>
      </x:c>
      <x:c r="G434" s="11" t="n">
        <x:v>137</x:v>
      </x:c>
      <x:c r="H434" s="12" t="n">
        <x:f>E434/D434</x:f>
        <x:v>14942.424242424242</x:v>
      </x:c>
      <x:c r="I434" s="12" t="n">
        <x:f>E434*157.1/G434</x:f>
        <x:v>28272266.423357666</x:v>
      </x:c>
      <x:c r="J434" s="12" t="n">
        <x:f>H434*157.1/G434</x:f>
        <x:v>17134.706923247068</x:v>
      </x:c>
      <x:c r="K434" s="12" t="n">
        <x:f>IF(F434="","",F434*157.1/G434)</x:f>
        <x:v>1204.051094890511</x:v>
      </x:c>
      <x:c r="L434" s="14" t="n">
        <x:f>D434/D$429</x:f>
        <x:v>0.09181969949916527</x:v>
      </x:c>
      <x:c r="M434" s="14" t="n">
        <x:f>E434/E$429</x:f>
        <x:v>0.08823792566612386</x:v>
      </x:c>
      <x:c r="N434" s="2" t="str">
        <x:v>available</x:v>
      </x:c>
    </x:row>
    <x:row r="435" ht="24" customHeight="1">
      <x:c r="A435" s="2" t="n">
        <x:v>2020</x:v>
      </x:c>
      <x:c r="B435" s="2" t="str">
        <x:v>Newfoundland and Labrador</x:v>
      </x:c>
      <x:c r="C435" s="2" t="str">
        <x:v>less than $20,000</x:v>
      </x:c>
      <x:c r="D435" s="10" t="n">
        <x:v>1850</x:v>
      </x:c>
      <x:c r="E435" s="10" t="n">
        <x:v>28520000</x:v>
      </x:c>
      <x:c r="F435" s="10" t="n">
        <x:v>1110</x:v>
      </x:c>
      <x:c r="G435" s="11" t="n">
        <x:v>137</x:v>
      </x:c>
      <x:c r="H435" s="12" t="n">
        <x:f>E435/D435</x:f>
        <x:v>15416.216216216217</x:v>
      </x:c>
      <x:c r="I435" s="12" t="n">
        <x:f>E435*157.1/G435</x:f>
        <x:v>32704321.16788321</x:v>
      </x:c>
      <x:c r="J435" s="12" t="n">
        <x:f>H435*157.1/G435</x:f>
        <x:v>17678.011442099032</x:v>
      </x:c>
      <x:c r="K435" s="12" t="n">
        <x:f>IF(F435="","",F435*157.1/G435)</x:f>
        <x:v>1272.85401459854</x:v>
      </x:c>
      <x:c r="L435" s="14" t="n">
        <x:f>D435/D$429</x:f>
        <x:v>0.10294936004451864</x:v>
      </x:c>
      <x:c r="M435" s="14" t="n">
        <x:f>E435/E$429</x:f>
        <x:v>0.10207039707961277</x:v>
      </x:c>
      <x:c r="N435" s="2" t="str">
        <x:v>available</x:v>
      </x:c>
    </x:row>
    <x:row r="436" ht="24" customHeight="1">
      <x:c r="A436" s="2" t="n">
        <x:v>2020</x:v>
      </x:c>
      <x:c r="B436" s="2" t="str">
        <x:v>Northwest Territories</x:v>
      </x:c>
      <x:c r="C436" s="2" t="str">
        <x:v>All income groups</x:v>
      </x:c>
      <x:c r="D436" s="10" t="n">
        <x:v>1430</x:v>
      </x:c>
      <x:c r="E436" s="10" t="n">
        <x:v>35945000</x:v>
      </x:c>
      <x:c r="F436" s="10" t="n">
        <x:v>820</x:v>
      </x:c>
      <x:c r="G436" s="11" t="n">
        <x:v>137</x:v>
      </x:c>
      <x:c r="H436" s="12" t="n">
        <x:f>E436/D436</x:f>
        <x:v>25136.363636363636</x:v>
      </x:c>
      <x:c r="I436" s="12" t="n">
        <x:f>E436*157.1/G436</x:f>
        <x:v>41218682.48175182</x:v>
      </x:c>
      <x:c r="J436" s="12" t="n">
        <x:f>H436*157.1/G436</x:f>
        <x:v>28824.253483742534</x:v>
      </x:c>
      <x:c r="K436" s="12" t="n">
        <x:f>IF(F436="","",F436*157.1/G436)</x:f>
        <x:v>940.3065693430657</x:v>
      </x:c>
      <x:c r="L436" s="14" t="n">
        <x:f>D436/D$436</x:f>
        <x:v>1</x:v>
      </x:c>
      <x:c r="M436" s="14" t="n">
        <x:f>E436/E$436</x:f>
        <x:v>1</x:v>
      </x:c>
      <x:c r="N436" s="2" t="str">
        <x:v>available</x:v>
      </x:c>
    </x:row>
    <x:row r="437" ht="24" customHeight="1">
      <x:c r="A437" s="2" t="n">
        <x:v>2020</x:v>
      </x:c>
      <x:c r="B437" s="2" t="str">
        <x:v>Northwest Territories</x:v>
      </x:c>
      <x:c r="C437" s="2" t="str">
        <x:v>$100,000 and over</x:v>
      </x:c>
      <x:c r="D437" s="10" t="n">
        <x:v>660</x:v>
      </x:c>
      <x:c r="E437" s="10" t="n">
        <x:v>19195000</x:v>
      </x:c>
      <x:c r="F437" s="10" t="n">
        <x:v>1190</x:v>
      </x:c>
      <x:c r="G437" s="11" t="n">
        <x:v>137</x:v>
      </x:c>
      <x:c r="H437" s="12" t="n">
        <x:f>E437/D437</x:f>
        <x:v>29083.333333333332</x:v>
      </x:c>
      <x:c r="I437" s="12" t="n">
        <x:f>E437*157.1/G437</x:f>
        <x:v>22011200.729927007</x:v>
      </x:c>
      <x:c r="J437" s="12" t="n">
        <x:f>H437*157.1/G437</x:f>
        <x:v>33350.304136253035</x:v>
      </x:c>
      <x:c r="K437" s="12" t="n">
        <x:f>IF(F437="","",F437*157.1/G437)</x:f>
        <x:v>1364.5912408759125</x:v>
      </x:c>
      <x:c r="L437" s="14" t="n">
        <x:f>D437/D$436</x:f>
        <x:v>0.46153846153846156</x:v>
      </x:c>
      <x:c r="M437" s="14" t="n">
        <x:f>E437/E$436</x:f>
        <x:v>0.5340102935039643</x:v>
      </x:c>
      <x:c r="N437" s="2" t="str">
        <x:v>available</x:v>
      </x:c>
    </x:row>
    <x:row r="438" ht="24" customHeight="1">
      <x:c r="A438" s="2" t="n">
        <x:v>2020</x:v>
      </x:c>
      <x:c r="B438" s="2" t="str">
        <x:v>Northwest Territories</x:v>
      </x:c>
      <x:c r="C438" s="2" t="str">
        <x:v>$20,000 to $39,999</x:v>
      </x:c>
      <x:c r="D438" s="10" t="n">
        <x:v>150</x:v>
      </x:c>
      <x:c r="E438" s="10" t="n">
        <x:v>1185000</x:v>
      </x:c>
      <x:c r="F438" s="10" t="n">
        <x:v>250</x:v>
      </x:c>
      <x:c r="G438" s="11" t="n">
        <x:v>137</x:v>
      </x:c>
      <x:c r="H438" s="12" t="n">
        <x:f>E438/D438</x:f>
        <x:v>7900</x:v>
      </x:c>
      <x:c r="I438" s="12" t="n">
        <x:f>E438*157.1/G438</x:f>
        <x:v>1358857.6642335767</x:v>
      </x:c>
      <x:c r="J438" s="12" t="n">
        <x:f>H438*157.1/G438</x:f>
        <x:v>9059.05109489051</x:v>
      </x:c>
      <x:c r="K438" s="12" t="n">
        <x:f>IF(F438="","",F438*157.1/G438)</x:f>
        <x:v>286.6788321167883</x:v>
      </x:c>
      <x:c r="L438" s="14" t="n">
        <x:f>D438/D$436</x:f>
        <x:v>0.1048951048951049</x:v>
      </x:c>
      <x:c r="M438" s="14" t="n">
        <x:f>E438/E$436</x:f>
        <x:v>0.03296703296703297</x:v>
      </x:c>
      <x:c r="N438" s="2" t="str">
        <x:v>available</x:v>
      </x:c>
    </x:row>
    <x:row r="439" ht="24" customHeight="1">
      <x:c r="A439" s="2" t="n">
        <x:v>2020</x:v>
      </x:c>
      <x:c r="B439" s="2" t="str">
        <x:v>Northwest Territories</x:v>
      </x:c>
      <x:c r="C439" s="2" t="str">
        <x:v>$40,000 to $59,999</x:v>
      </x:c>
      <x:c r="D439" s="10" t="n">
        <x:v>190</x:v>
      </x:c>
      <x:c r="E439" s="10" t="n">
        <x:v>1745000</x:v>
      </x:c>
      <x:c r="F439" s="10" t="n">
        <x:v>350</x:v>
      </x:c>
      <x:c r="G439" s="11" t="n">
        <x:v>137</x:v>
      </x:c>
      <x:c r="H439" s="12" t="n">
        <x:f>E439/D439</x:f>
        <x:v>9184.21052631579</x:v>
      </x:c>
      <x:c r="I439" s="12" t="n">
        <x:f>E439*157.1/G439</x:f>
        <x:v>2001018.2481751824</x:v>
      </x:c>
      <x:c r="J439" s="12" t="n">
        <x:f>H439*157.1/G439</x:f>
        <x:v>10531.674990395697</x:v>
      </x:c>
      <x:c r="K439" s="12" t="n">
        <x:f>IF(F439="","",F439*157.1/G439)</x:f>
        <x:v>401.35036496350364</x:v>
      </x:c>
      <x:c r="L439" s="14" t="n">
        <x:f>D439/D$436</x:f>
        <x:v>0.13286713286713286</x:v>
      </x:c>
      <x:c r="M439" s="14" t="n">
        <x:f>E439/E$436</x:f>
        <x:v>0.048546390318542215</x:v>
      </x:c>
      <x:c r="N439" s="2" t="str">
        <x:v>available</x:v>
      </x:c>
    </x:row>
    <x:row r="440" ht="24" customHeight="1">
      <x:c r="A440" s="2" t="n">
        <x:v>2020</x:v>
      </x:c>
      <x:c r="B440" s="2" t="str">
        <x:v>Northwest Territories</x:v>
      </x:c>
      <x:c r="C440" s="2" t="str">
        <x:v>$60,000 to $79,999</x:v>
      </x:c>
      <x:c r="D440" s="10" t="n">
        <x:v>180</x:v>
      </x:c>
      <x:c r="E440" s="10" t="n">
        <x:v>2605000</x:v>
      </x:c>
      <x:c r="F440" s="10" t="n">
        <x:v>650</x:v>
      </x:c>
      <x:c r="G440" s="11" t="n">
        <x:v>137</x:v>
      </x:c>
      <x:c r="H440" s="12" t="n">
        <x:f>E440/D440</x:f>
        <x:v>14472.222222222223</x:v>
      </x:c>
      <x:c r="I440" s="12" t="n">
        <x:f>E440*157.1/G440</x:f>
        <x:v>2987193.430656934</x:v>
      </x:c>
      <x:c r="J440" s="12" t="n">
        <x:f>H440*157.1/G440</x:f>
        <x:v>16595.51905920519</x:v>
      </x:c>
      <x:c r="K440" s="12" t="n">
        <x:f>IF(F440="","",F440*157.1/G440)</x:f>
        <x:v>745.3649635036496</x:v>
      </x:c>
      <x:c r="L440" s="14" t="n">
        <x:f>D440/D$436</x:f>
        <x:v>0.1258741258741259</x:v>
      </x:c>
      <x:c r="M440" s="14" t="n">
        <x:f>E440/E$436</x:f>
        <x:v>0.07247183196550284</x:v>
      </x:c>
      <x:c r="N440" s="2" t="str">
        <x:v>available</x:v>
      </x:c>
    </x:row>
    <x:row r="441" ht="24" customHeight="1">
      <x:c r="A441" s="2" t="n">
        <x:v>2020</x:v>
      </x:c>
      <x:c r="B441" s="2" t="str">
        <x:v>Northwest Territories</x:v>
      </x:c>
      <x:c r="C441" s="2" t="str">
        <x:v>$80,000 to $99,999</x:v>
      </x:c>
      <x:c r="D441" s="10" t="n">
        <x:v>180</x:v>
      </x:c>
      <x:c r="E441" s="10" t="n">
        <x:v>9190000</x:v>
      </x:c>
      <x:c r="F441" s="10" t="n">
        <x:v>780</x:v>
      </x:c>
      <x:c r="G441" s="11" t="n">
        <x:v>137</x:v>
      </x:c>
      <x:c r="H441" s="12" t="n">
        <x:f>E441/D441</x:f>
        <x:v>51055.555555555555</x:v>
      </x:c>
      <x:c r="I441" s="12" t="n">
        <x:f>E441*157.1/G441</x:f>
        <x:v>10538313.868613139</x:v>
      </x:c>
      <x:c r="J441" s="12" t="n">
        <x:f>H441*157.1/G441</x:f>
        <x:v>58546.18815896188</x:v>
      </x:c>
      <x:c r="K441" s="12" t="n">
        <x:f>IF(F441="","",F441*157.1/G441)</x:f>
        <x:v>894.4379562043796</x:v>
      </x:c>
      <x:c r="L441" s="14" t="n">
        <x:f>D441/D$436</x:f>
        <x:v>0.1258741258741259</x:v>
      </x:c>
      <x:c r="M441" s="14" t="n">
        <x:f>E441/E$436</x:f>
        <x:v>0.25566838225066074</x:v>
      </x:c>
      <x:c r="N441" s="2" t="str">
        <x:v>available</x:v>
      </x:c>
    </x:row>
    <x:row r="442" ht="24" customHeight="1">
      <x:c r="A442" s="2" t="n">
        <x:v>2020</x:v>
      </x:c>
      <x:c r="B442" s="2" t="str">
        <x:v>Northwest Territories</x:v>
      </x:c>
      <x:c r="C442" s="2" t="str">
        <x:v>less than $20,000</x:v>
      </x:c>
      <x:c r="D442" s="10" t="n">
        <x:v>80</x:v>
      </x:c>
      <x:c r="E442" s="10" t="n">
        <x:v>2025000</x:v>
      </x:c>
      <x:c r="F442" s="10" t="n">
        <x:v>1020</x:v>
      </x:c>
      <x:c r="G442" s="11" t="n">
        <x:v>137</x:v>
      </x:c>
      <x:c r="H442" s="12" t="n">
        <x:f>E442/D442</x:f>
        <x:v>25312.5</x:v>
      </x:c>
      <x:c r="I442" s="12" t="n">
        <x:f>E442*157.1/G442</x:f>
        <x:v>2322098.5401459853</x:v>
      </x:c>
      <x:c r="J442" s="12" t="n">
        <x:f>H442*157.1/G442</x:f>
        <x:v>29026.231751824816</x:v>
      </x:c>
      <x:c r="K442" s="12" t="n">
        <x:f>IF(F442="","",F442*157.1/G442)</x:f>
        <x:v>1169.6496350364964</x:v>
      </x:c>
      <x:c r="L442" s="14" t="n">
        <x:f>D442/D$436</x:f>
        <x:v>0.055944055944055944</x:v>
      </x:c>
      <x:c r="M442" s="14" t="n">
        <x:f>E442/E$436</x:f>
        <x:v>0.05633606899429684</x:v>
      </x:c>
      <x:c r="N442" s="2" t="str">
        <x:v>available</x:v>
      </x:c>
    </x:row>
    <x:row r="443" ht="24" customHeight="1">
      <x:c r="A443" s="2" t="n">
        <x:v>2020</x:v>
      </x:c>
      <x:c r="B443" s="2" t="str">
        <x:v>Nova Scotia</x:v>
      </x:c>
      <x:c r="C443" s="2" t="str">
        <x:v>All income groups</x:v>
      </x:c>
      <x:c r="D443" s="10" t="n">
        <x:v>52020</x:v>
      </x:c>
      <x:c r="E443" s="10" t="n">
        <x:v>1259015000</x:v>
      </x:c>
      <x:c r="F443" s="10" t="n">
        <x:v>1680</x:v>
      </x:c>
      <x:c r="G443" s="11" t="n">
        <x:v>137</x:v>
      </x:c>
      <x:c r="H443" s="12" t="n">
        <x:f>E443/D443</x:f>
        <x:v>24202.518262206842</x:v>
      </x:c>
      <x:c r="I443" s="12" t="n">
        <x:f>E443*157.1/G443</x:f>
        <x:v>1443731799.270073</x:v>
      </x:c>
      <x:c r="J443" s="12" t="n">
        <x:f>H443*157.1/G443</x:f>
        <x:v>27753.398678778794</x:v>
      </x:c>
      <x:c r="K443" s="12" t="n">
        <x:f>IF(F443="","",F443*157.1/G443)</x:f>
        <x:v>1926.4817518248176</x:v>
      </x:c>
      <x:c r="L443" s="14" t="n">
        <x:f>D443/D$443</x:f>
        <x:v>1</x:v>
      </x:c>
      <x:c r="M443" s="14" t="n">
        <x:f>E443/E$443</x:f>
        <x:v>1</x:v>
      </x:c>
      <x:c r="N443" s="2" t="str">
        <x:v>available</x:v>
      </x:c>
    </x:row>
    <x:row r="444" ht="24" customHeight="1">
      <x:c r="A444" s="2" t="n">
        <x:v>2020</x:v>
      </x:c>
      <x:c r="B444" s="2" t="str">
        <x:v>Nova Scotia</x:v>
      </x:c>
      <x:c r="C444" s="2" t="str">
        <x:v>$100,000 and over</x:v>
      </x:c>
      <x:c r="D444" s="10" t="n">
        <x:v>8960</x:v>
      </x:c>
      <x:c r="E444" s="10" t="n">
        <x:v>498140000</x:v>
      </x:c>
      <x:c r="F444" s="10" t="n">
        <x:v>3060</x:v>
      </x:c>
      <x:c r="G444" s="11" t="n">
        <x:v>137</x:v>
      </x:c>
      <x:c r="H444" s="12" t="n">
        <x:f>E444/D444</x:f>
        <x:v>55595.982142857145</x:v>
      </x:c>
      <x:c r="I444" s="12" t="n">
        <x:f>E444*157.1/G444</x:f>
        <x:v>571224773.7226278</x:v>
      </x:c>
      <x:c r="J444" s="12" t="n">
        <x:f>H444*157.1/G444</x:f>
        <x:v>63752.76492440041</x:v>
      </x:c>
      <x:c r="K444" s="12" t="n">
        <x:f>IF(F444="","",F444*157.1/G444)</x:f>
        <x:v>3508.9489051094893</x:v>
      </x:c>
      <x:c r="L444" s="14" t="n">
        <x:f>D444/D$443</x:f>
        <x:v>0.172241445597847</x:v>
      </x:c>
      <x:c r="M444" s="14" t="n">
        <x:f>E444/E$443</x:f>
        <x:v>0.3956585108199664</x:v>
      </x:c>
      <x:c r="N444" s="2" t="str">
        <x:v>available</x:v>
      </x:c>
    </x:row>
    <x:row r="445" ht="24" customHeight="1">
      <x:c r="A445" s="2" t="n">
        <x:v>2020</x:v>
      </x:c>
      <x:c r="B445" s="2" t="str">
        <x:v>Nova Scotia</x:v>
      </x:c>
      <x:c r="C445" s="2" t="str">
        <x:v>$20,000 to $39,999</x:v>
      </x:c>
      <x:c r="D445" s="10" t="n">
        <x:v>12680</x:v>
      </x:c>
      <x:c r="E445" s="10" t="n">
        <x:v>172375000</x:v>
      </x:c>
      <x:c r="F445" s="10" t="n">
        <x:v>1330</x:v>
      </x:c>
      <x:c r="G445" s="11" t="n">
        <x:v>137</x:v>
      </x:c>
      <x:c r="H445" s="12" t="n">
        <x:f>E445/D445</x:f>
        <x:v>13594.242902208201</x:v>
      </x:c>
      <x:c r="I445" s="12" t="n">
        <x:f>E445*157.1/G445</x:f>
        <x:v>197665054.74452555</x:v>
      </x:c>
      <x:c r="J445" s="12" t="n">
        <x:f>H445*157.1/G445</x:f>
        <x:v>15588.726714867946</x:v>
      </x:c>
      <x:c r="K445" s="12" t="n">
        <x:f>IF(F445="","",F445*157.1/G445)</x:f>
        <x:v>1525.1313868613138</x:v>
      </x:c>
      <x:c r="L445" s="14" t="n">
        <x:f>D445/D$443</x:f>
        <x:v>0.2437524029219531</x:v>
      </x:c>
      <x:c r="M445" s="14" t="n">
        <x:f>E445/E$443</x:f>
        <x:v>0.1369125864266907</x:v>
      </x:c>
      <x:c r="N445" s="2" t="str">
        <x:v>available</x:v>
      </x:c>
    </x:row>
    <x:row r="446" ht="24" customHeight="1">
      <x:c r="A446" s="2" t="n">
        <x:v>2020</x:v>
      </x:c>
      <x:c r="B446" s="2" t="str">
        <x:v>Nova Scotia</x:v>
      </x:c>
      <x:c r="C446" s="2" t="str">
        <x:v>$40,000 to $59,999</x:v>
      </x:c>
      <x:c r="D446" s="10" t="n">
        <x:v>11310</x:v>
      </x:c>
      <x:c r="E446" s="10" t="n">
        <x:v>152990000</x:v>
      </x:c>
      <x:c r="F446" s="10" t="n">
        <x:v>1380</x:v>
      </x:c>
      <x:c r="G446" s="11" t="n">
        <x:v>137</x:v>
      </x:c>
      <x:c r="H446" s="12" t="n">
        <x:f>E446/D446</x:f>
        <x:v>13526.967285587974</x:v>
      </x:c>
      <x:c r="I446" s="12" t="n">
        <x:f>E446*157.1/G446</x:f>
        <x:v>175435978.10218978</x:v>
      </x:c>
      <x:c r="J446" s="12" t="n">
        <x:f>H446*157.1/G446</x:f>
        <x:v>15511.58073405745</x:v>
      </x:c>
      <x:c r="K446" s="12" t="n">
        <x:f>IF(F446="","",F446*157.1/G446)</x:f>
        <x:v>1582.4671532846714</x:v>
      </x:c>
      <x:c r="L446" s="14" t="n">
        <x:f>D446/D$443</x:f>
        <x:v>0.2174163783160323</x:v>
      </x:c>
      <x:c r="M446" s="14" t="n">
        <x:f>E446/E$443</x:f>
        <x:v>0.12151562928162095</x:v>
      </x:c>
      <x:c r="N446" s="2" t="str">
        <x:v>available</x:v>
      </x:c>
    </x:row>
    <x:row r="447" ht="24" customHeight="1">
      <x:c r="A447" s="2" t="n">
        <x:v>2020</x:v>
      </x:c>
      <x:c r="B447" s="2" t="str">
        <x:v>Nova Scotia</x:v>
      </x:c>
      <x:c r="C447" s="2" t="str">
        <x:v>$60,000 to $79,999</x:v>
      </x:c>
      <x:c r="D447" s="10" t="n">
        <x:v>7710</x:v>
      </x:c>
      <x:c r="E447" s="10" t="n">
        <x:v>137330000</x:v>
      </x:c>
      <x:c r="F447" s="10" t="n">
        <x:v>1710</x:v>
      </x:c>
      <x:c r="G447" s="11" t="n">
        <x:v>137</x:v>
      </x:c>
      <x:c r="H447" s="12" t="n">
        <x:f>E447/D447</x:f>
        <x:v>17811.932555123218</x:v>
      </x:c>
      <x:c r="I447" s="12" t="n">
        <x:f>E447*157.1/G447</x:f>
        <x:v>157478416.05839416</x:v>
      </x:c>
      <x:c r="J447" s="12" t="n">
        <x:f>H447*157.1/G447</x:f>
        <x:v>20425.2160905829</x:v>
      </x:c>
      <x:c r="K447" s="12" t="n">
        <x:f>IF(F447="","",F447*157.1/G447)</x:f>
        <x:v>1960.8832116788321</x:v>
      </x:c>
      <x:c r="L447" s="14" t="n">
        <x:f>D447/D$443</x:f>
        <x:v>0.14821222606689735</x:v>
      </x:c>
      <x:c r="M447" s="14" t="n">
        <x:f>E447/E$443</x:f>
        <x:v>0.10907733426527881</x:v>
      </x:c>
      <x:c r="N447" s="2" t="str">
        <x:v>available</x:v>
      </x:c>
    </x:row>
    <x:row r="448" ht="24" customHeight="1">
      <x:c r="A448" s="2" t="n">
        <x:v>2020</x:v>
      </x:c>
      <x:c r="B448" s="2" t="str">
        <x:v>Nova Scotia</x:v>
      </x:c>
      <x:c r="C448" s="2" t="str">
        <x:v>$80,000 to $99,999</x:v>
      </x:c>
      <x:c r="D448" s="10" t="n">
        <x:v>4730</x:v>
      </x:c>
      <x:c r="E448" s="10" t="n">
        <x:v>108915000</x:v>
      </x:c>
      <x:c r="F448" s="10" t="n">
        <x:v>2010</x:v>
      </x:c>
      <x:c r="G448" s="11" t="n">
        <x:v>137</x:v>
      </x:c>
      <x:c r="H448" s="12" t="n">
        <x:f>E448/D448</x:f>
        <x:v>23026.427061310784</x:v>
      </x:c>
      <x:c r="I448" s="12" t="n">
        <x:f>E448*157.1/G448</x:f>
        <x:v>124894500</x:v>
      </x:c>
      <x:c r="J448" s="12" t="n">
        <x:f>H448*157.1/G448</x:f>
        <x:v>26404.75687103594</x:v>
      </x:c>
      <x:c r="K448" s="12" t="n">
        <x:f>IF(F448="","",F448*157.1/G448)</x:f>
        <x:v>2304.897810218978</x:v>
      </x:c>
      <x:c r="L448" s="14" t="n">
        <x:f>D448/D$443</x:f>
        <x:v>0.09092656670511341</x:v>
      </x:c>
      <x:c r="M448" s="14" t="n">
        <x:f>E448/E$443</x:f>
        <x:v>0.08650810355714586</x:v>
      </x:c>
      <x:c r="N448" s="2" t="str">
        <x:v>available</x:v>
      </x:c>
    </x:row>
    <x:row r="449" ht="24" customHeight="1">
      <x:c r="A449" s="2" t="n">
        <x:v>2020</x:v>
      </x:c>
      <x:c r="B449" s="2" t="str">
        <x:v>Nova Scotia</x:v>
      </x:c>
      <x:c r="C449" s="2" t="str">
        <x:v>less than $20,000</x:v>
      </x:c>
      <x:c r="D449" s="10" t="n">
        <x:v>6630</x:v>
      </x:c>
      <x:c r="E449" s="10" t="n">
        <x:v>189265000</x:v>
      </x:c>
      <x:c r="F449" s="10" t="n">
        <x:v>1650</x:v>
      </x:c>
      <x:c r="G449" s="11" t="n">
        <x:v>137</x:v>
      </x:c>
      <x:c r="H449" s="12" t="n">
        <x:f>E449/D449</x:f>
        <x:v>28546.757164404222</x:v>
      </x:c>
      <x:c r="I449" s="12" t="n">
        <x:f>E449*157.1/G449</x:f>
        <x:v>217033076.64233577</x:v>
      </x:c>
      <x:c r="J449" s="12" t="n">
        <x:f>H449*157.1/G449</x:f>
        <x:v>32735.004018451848</x:v>
      </x:c>
      <x:c r="K449" s="12" t="n">
        <x:f>IF(F449="","",F449*157.1/G449)</x:f>
        <x:v>1892.0802919708028</x:v>
      </x:c>
      <x:c r="L449" s="14" t="n">
        <x:f>D449/D$443</x:f>
        <x:v>0.12745098039215685</x:v>
      </x:c>
      <x:c r="M449" s="14" t="n">
        <x:f>E449/E$443</x:f>
        <x:v>0.15032783564929728</x:v>
      </x:c>
      <x:c r="N449" s="2" t="str">
        <x:v>available</x:v>
      </x:c>
    </x:row>
    <x:row r="450" ht="24" customHeight="1">
      <x:c r="A450" s="2" t="n">
        <x:v>2020</x:v>
      </x:c>
      <x:c r="B450" s="2" t="str">
        <x:v>Nunavut</x:v>
      </x:c>
      <x:c r="C450" s="2" t="str">
        <x:v>All income groups</x:v>
      </x:c>
      <x:c r="D450" s="10" t="n">
        <x:v>630</x:v>
      </x:c>
      <x:c r="E450" s="10" t="n">
        <x:v>6565000</x:v>
      </x:c>
      <x:c r="F450" s="10" t="n">
        <x:v>820</x:v>
      </x:c>
      <x:c r="G450" s="11" t="n">
        <x:v>137</x:v>
      </x:c>
      <x:c r="H450" s="12" t="n">
        <x:f>E450/D450</x:f>
        <x:v>10420.63492063492</x:v>
      </x:c>
      <x:c r="I450" s="12" t="n">
        <x:f>E450*157.1/G450</x:f>
        <x:v>7528186.131386861</x:v>
      </x:c>
      <x:c r="J450" s="12" t="n">
        <x:f>H450*157.1/G450</x:f>
        <x:v>11949.50179585216</x:v>
      </x:c>
      <x:c r="K450" s="12" t="n">
        <x:f>IF(F450="","",F450*157.1/G450)</x:f>
        <x:v>940.3065693430657</x:v>
      </x:c>
      <x:c r="L450" s="14" t="n">
        <x:f>D450/D$450</x:f>
        <x:v>1</x:v>
      </x:c>
      <x:c r="M450" s="14" t="n">
        <x:f>E450/E$450</x:f>
        <x:v>1</x:v>
      </x:c>
      <x:c r="N450" s="2" t="str">
        <x:v>available</x:v>
      </x:c>
    </x:row>
    <x:row r="451" ht="24" customHeight="1">
      <x:c r="A451" s="2" t="n">
        <x:v>2020</x:v>
      </x:c>
      <x:c r="B451" s="2" t="str">
        <x:v>Nunavut</x:v>
      </x:c>
      <x:c r="C451" s="2" t="str">
        <x:v>$100,000 and over</x:v>
      </x:c>
      <x:c r="D451" s="10" t="n">
        <x:v>250</x:v>
      </x:c>
      <x:c r="E451" s="10" t="n">
        <x:v>4495000</x:v>
      </x:c>
      <x:c r="F451" s="10" t="n">
        <x:v>1730</x:v>
      </x:c>
      <x:c r="G451" s="11" t="n">
        <x:v>137</x:v>
      </x:c>
      <x:c r="H451" s="12" t="n">
        <x:f>E451/D451</x:f>
        <x:v>17980</x:v>
      </x:c>
      <x:c r="I451" s="12" t="n">
        <x:f>E451*157.1/G451</x:f>
        <x:v>5154485.401459854</x:v>
      </x:c>
      <x:c r="J451" s="12" t="n">
        <x:f>H451*157.1/G451</x:f>
        <x:v>20617.941605839416</x:v>
      </x:c>
      <x:c r="K451" s="12" t="n">
        <x:f>IF(F451="","",F451*157.1/G451)</x:f>
        <x:v>1983.8175182481752</x:v>
      </x:c>
      <x:c r="L451" s="14" t="n">
        <x:f>D451/D$450</x:f>
        <x:v>0.3968253968253968</x:v>
      </x:c>
      <x:c r="M451" s="14" t="n">
        <x:f>E451/E$450</x:f>
        <x:v>0.6846915460776847</x:v>
      </x:c>
      <x:c r="N451" s="2" t="str">
        <x:v>available</x:v>
      </x:c>
    </x:row>
    <x:row r="452" ht="24" customHeight="1">
      <x:c r="A452" s="2" t="n">
        <x:v>2020</x:v>
      </x:c>
      <x:c r="B452" s="2" t="str">
        <x:v>Nunavut</x:v>
      </x:c>
      <x:c r="C452" s="2" t="str">
        <x:v>$20,000 to $39,999</x:v>
      </x:c>
      <x:c r="D452" s="10" t="n">
        <x:v>80</x:v>
      </x:c>
      <x:c r="E452" s="10" t="n">
        <x:v>285000</x:v>
      </x:c>
      <x:c r="F452" s="10" t="n">
        <x:v>40</x:v>
      </x:c>
      <x:c r="G452" s="11" t="n">
        <x:v>137</x:v>
      </x:c>
      <x:c r="H452" s="12" t="n">
        <x:f>E452/D452</x:f>
        <x:v>3562.5</x:v>
      </x:c>
      <x:c r="I452" s="12" t="n">
        <x:f>E452*157.1/G452</x:f>
        <x:v>326813.8686131387</x:v>
      </x:c>
      <x:c r="J452" s="12" t="n">
        <x:f>H452*157.1/G452</x:f>
        <x:v>4085.1733576642337</x:v>
      </x:c>
      <x:c r="K452" s="12" t="n">
        <x:f>IF(F452="","",F452*157.1/G452)</x:f>
        <x:v>45.86861313868613</x:v>
      </x:c>
      <x:c r="L452" s="14" t="n">
        <x:f>D452/D$450</x:f>
        <x:v>0.12698412698412698</x:v>
      </x:c>
      <x:c r="M452" s="14" t="n">
        <x:f>E452/E$450</x:f>
        <x:v>0.04341203351104341</x:v>
      </x:c>
      <x:c r="N452" s="2" t="str">
        <x:v>available</x:v>
      </x:c>
    </x:row>
    <x:row r="453" ht="24" customHeight="1">
      <x:c r="A453" s="2" t="n">
        <x:v>2020</x:v>
      </x:c>
      <x:c r="B453" s="2" t="str">
        <x:v>Nunavut</x:v>
      </x:c>
      <x:c r="C453" s="2" t="str">
        <x:v>$40,000 to $59,999</x:v>
      </x:c>
      <x:c r="D453" s="10" t="n">
        <x:v>70</x:v>
      </x:c>
      <x:c r="E453" s="10" t="n">
        <x:v>185000</x:v>
      </x:c>
      <x:c r="F453" s="10" t="n">
        <x:v>90</x:v>
      </x:c>
      <x:c r="G453" s="11" t="n">
        <x:v>137</x:v>
      </x:c>
      <x:c r="H453" s="12" t="n">
        <x:f>E453/D453</x:f>
        <x:v>2642.8571428571427</x:v>
      </x:c>
      <x:c r="I453" s="12" t="n">
        <x:f>E453*157.1/G453</x:f>
        <x:v>212142.33576642335</x:v>
      </x:c>
      <x:c r="J453" s="12" t="n">
        <x:f>H453*157.1/G453</x:f>
        <x:v>3030.6047966631904</x:v>
      </x:c>
      <x:c r="K453" s="12" t="n">
        <x:f>IF(F453="","",F453*157.1/G453)</x:f>
        <x:v>103.2043795620438</x:v>
      </x:c>
      <x:c r="L453" s="14" t="n">
        <x:f>D453/D$450</x:f>
        <x:v>0.1111111111111111</x:v>
      </x:c>
      <x:c r="M453" s="14" t="n">
        <x:f>E453/E$450</x:f>
        <x:v>0.02817974105102818</x:v>
      </x:c>
      <x:c r="N453" s="2" t="str">
        <x:v>available</x:v>
      </x:c>
    </x:row>
    <x:row r="454" ht="24" customHeight="1">
      <x:c r="A454" s="2" t="n">
        <x:v>2020</x:v>
      </x:c>
      <x:c r="B454" s="2" t="str">
        <x:v>Nunavut</x:v>
      </x:c>
      <x:c r="C454" s="2" t="str">
        <x:v>$60,000 to $79,999</x:v>
      </x:c>
      <x:c r="D454" s="10" t="n">
        <x:v>70</x:v>
      </x:c>
      <x:c r="E454" s="10" t="n">
        <x:v>605000</x:v>
      </x:c>
      <x:c r="F454" s="10" t="n">
        <x:v>880</x:v>
      </x:c>
      <x:c r="G454" s="11" t="n">
        <x:v>137</x:v>
      </x:c>
      <x:c r="H454" s="12" t="n">
        <x:f>E454/D454</x:f>
        <x:v>8642.857142857143</x:v>
      </x:c>
      <x:c r="I454" s="12" t="n">
        <x:f>E454*157.1/G454</x:f>
        <x:v>693762.7737226278</x:v>
      </x:c>
      <x:c r="J454" s="12" t="n">
        <x:f>H454*157.1/G454</x:f>
        <x:v>9910.896767466109</x:v>
      </x:c>
      <x:c r="K454" s="12" t="n">
        <x:f>IF(F454="","",F454*157.1/G454)</x:f>
        <x:v>1009.1094890510949</x:v>
      </x:c>
      <x:c r="L454" s="14" t="n">
        <x:f>D454/D$450</x:f>
        <x:v>0.1111111111111111</x:v>
      </x:c>
      <x:c r="M454" s="14" t="n">
        <x:f>E454/E$450</x:f>
        <x:v>0.09215536938309216</x:v>
      </x:c>
      <x:c r="N454" s="2" t="str">
        <x:v>available</x:v>
      </x:c>
    </x:row>
    <x:row r="455" ht="24" customHeight="1">
      <x:c r="A455" s="2" t="n">
        <x:v>2020</x:v>
      </x:c>
      <x:c r="B455" s="2" t="str">
        <x:v>Nunavut</x:v>
      </x:c>
      <x:c r="C455" s="2" t="str">
        <x:v>$80,000 to $99,999</x:v>
      </x:c>
      <x:c r="D455" s="10" t="n">
        <x:v>100</x:v>
      </x:c>
      <x:c r="E455" s="10" t="n">
        <x:v>545000</x:v>
      </x:c>
      <x:c r="F455" s="10" t="n">
        <x:v>1710</x:v>
      </x:c>
      <x:c r="G455" s="11" t="n">
        <x:v>137</x:v>
      </x:c>
      <x:c r="H455" s="12" t="n">
        <x:f>E455/D455</x:f>
        <x:v>5450</x:v>
      </x:c>
      <x:c r="I455" s="12" t="n">
        <x:f>E455*157.1/G455</x:f>
        <x:v>624959.8540145985</x:v>
      </x:c>
      <x:c r="J455" s="12" t="n">
        <x:f>H455*157.1/G455</x:f>
        <x:v>6249.598540145986</x:v>
      </x:c>
      <x:c r="K455" s="12" t="n">
        <x:f>IF(F455="","",F455*157.1/G455)</x:f>
        <x:v>1960.8832116788321</x:v>
      </x:c>
      <x:c r="L455" s="14" t="n">
        <x:f>D455/D$450</x:f>
        <x:v>0.15873015873015872</x:v>
      </x:c>
      <x:c r="M455" s="14" t="n">
        <x:f>E455/E$450</x:f>
        <x:v>0.08301599390708302</x:v>
      </x:c>
      <x:c r="N455" s="2" t="str">
        <x:v>available</x:v>
      </x:c>
    </x:row>
    <x:row r="456" ht="24" customHeight="1">
      <x:c r="A456" s="2" t="n">
        <x:v>2020</x:v>
      </x:c>
      <x:c r="B456" s="2" t="str">
        <x:v>Nunavut</x:v>
      </x:c>
      <x:c r="C456" s="2" t="str">
        <x:v>less than $20,000</x:v>
      </x:c>
      <x:c r="D456" s="10" t="n">
        <x:v>50</x:v>
      </x:c>
      <x:c r="E456" s="10" t="n">
        <x:v>460000</x:v>
      </x:c>
      <x:c r="F456" s="10" t="n">
        <x:v>30</x:v>
      </x:c>
      <x:c r="G456" s="11" t="n">
        <x:v>137</x:v>
      </x:c>
      <x:c r="H456" s="12" t="n">
        <x:f>E456/D456</x:f>
        <x:v>9200</x:v>
      </x:c>
      <x:c r="I456" s="12" t="n">
        <x:f>E456*157.1/G456</x:f>
        <x:v>527489.0510948905</x:v>
      </x:c>
      <x:c r="J456" s="12" t="n">
        <x:f>H456*157.1/G456</x:f>
        <x:v>10549.78102189781</x:v>
      </x:c>
      <x:c r="K456" s="12" t="n">
        <x:f>IF(F456="","",F456*157.1/G456)</x:f>
        <x:v>34.4014598540146</x:v>
      </x:c>
      <x:c r="L456" s="14" t="n">
        <x:f>D456/D$450</x:f>
        <x:v>0.07936507936507936</x:v>
      </x:c>
      <x:c r="M456" s="14" t="n">
        <x:f>E456/E$450</x:f>
        <x:v>0.07006854531607007</x:v>
      </x:c>
      <x:c r="N456" s="2" t="str">
        <x:v>available</x:v>
      </x:c>
    </x:row>
    <x:row r="457" ht="24" customHeight="1">
      <x:c r="A457" s="2" t="n">
        <x:v>2020</x:v>
      </x:c>
      <x:c r="B457" s="2" t="str">
        <x:v>Ontario</x:v>
      </x:c>
      <x:c r="C457" s="2" t="str">
        <x:v>All income groups</x:v>
      </x:c>
      <x:c r="D457" s="10" t="n">
        <x:v>1153190</x:v>
      </x:c>
      <x:c r="E457" s="10" t="n">
        <x:v>33528510000</x:v>
      </x:c>
      <x:c r="F457" s="10" t="n">
        <x:v>1810</x:v>
      </x:c>
      <x:c r="G457" s="11" t="n">
        <x:v>137</x:v>
      </x:c>
      <x:c r="H457" s="12" t="n">
        <x:f>E457/D457</x:f>
        <x:v>29074.575742071993</x:v>
      </x:c>
      <x:c r="I457" s="12" t="n">
        <x:f>E457*157.1/G457</x:f>
        <x:v>38447656357.66423</x:v>
      </x:c>
      <x:c r="J457" s="12" t="n">
        <x:f>H457*157.1/G457</x:f>
        <x:v>33340.261672113214</x:v>
      </x:c>
      <x:c r="K457" s="12" t="n">
        <x:f>IF(F457="","",F457*157.1/G457)</x:f>
        <x:v>2075.5547445255474</x:v>
      </x:c>
      <x:c r="L457" s="14" t="n">
        <x:f>D457/D$457</x:f>
        <x:v>1</x:v>
      </x:c>
      <x:c r="M457" s="14" t="n">
        <x:f>E457/E$457</x:f>
        <x:v>1</x:v>
      </x:c>
      <x:c r="N457" s="2" t="str">
        <x:v>available</x:v>
      </x:c>
    </x:row>
    <x:row r="458" ht="24" customHeight="1">
      <x:c r="A458" s="2" t="n">
        <x:v>2020</x:v>
      </x:c>
      <x:c r="B458" s="2" t="str">
        <x:v>Ontario</x:v>
      </x:c>
      <x:c r="C458" s="2" t="str">
        <x:v>$100,000 and over</x:v>
      </x:c>
      <x:c r="D458" s="10" t="n">
        <x:v>276560</x:v>
      </x:c>
      <x:c r="E458" s="10" t="n">
        <x:v>17137110000</x:v>
      </x:c>
      <x:c r="F458" s="10" t="n">
        <x:v>3170</x:v>
      </x:c>
      <x:c r="G458" s="11" t="n">
        <x:v>137</x:v>
      </x:c>
      <x:c r="H458" s="12" t="n">
        <x:f>E458/D458</x:f>
        <x:v>61965.25166329187</x:v>
      </x:c>
      <x:c r="I458" s="12" t="n">
        <x:f>E458*157.1/G458</x:f>
        <x:v>19651386722.62774</x:v>
      </x:c>
      <x:c r="J458" s="12" t="n">
        <x:f>H458*157.1/G458</x:f>
        <x:v>71056.50391462156</x:v>
      </x:c>
      <x:c r="K458" s="12" t="n">
        <x:f>IF(F458="","",F458*157.1/G458)</x:f>
        <x:v>3635.087591240876</x:v>
      </x:c>
      <x:c r="L458" s="14" t="n">
        <x:f>D458/D$457</x:f>
        <x:v>0.23982171194686044</x:v>
      </x:c>
      <x:c r="M458" s="14" t="n">
        <x:f>E458/E$457</x:f>
        <x:v>0.5111205359259925</x:v>
      </x:c>
      <x:c r="N458" s="2" t="str">
        <x:v>available</x:v>
      </x:c>
    </x:row>
    <x:row r="459" ht="24" customHeight="1">
      <x:c r="A459" s="2" t="n">
        <x:v>2020</x:v>
      </x:c>
      <x:c r="B459" s="2" t="str">
        <x:v>Ontario</x:v>
      </x:c>
      <x:c r="C459" s="2" t="str">
        <x:v>$20,000 to $39,999</x:v>
      </x:c>
      <x:c r="D459" s="10" t="n">
        <x:v>252450</x:v>
      </x:c>
      <x:c r="E459" s="10" t="n">
        <x:v>3933700000</x:v>
      </x:c>
      <x:c r="F459" s="10" t="n">
        <x:v>1370</x:v>
      </x:c>
      <x:c r="G459" s="11" t="n">
        <x:v>137</x:v>
      </x:c>
      <x:c r="H459" s="12" t="n">
        <x:f>E459/D459</x:f>
        <x:v>15582.095464448406</x:v>
      </x:c>
      <x:c r="I459" s="12" t="n">
        <x:f>E459*157.1/G459</x:f>
        <x:v>4510834087.591241</x:v>
      </x:c>
      <x:c r="J459" s="12" t="n">
        <x:f>H459*157.1/G459</x:f>
        <x:v>17868.227718721493</x:v>
      </x:c>
      <x:c r="K459" s="12" t="n">
        <x:f>IF(F459="","",F459*157.1/G459)</x:f>
        <x:v>1571</x:v>
      </x:c>
      <x:c r="L459" s="14" t="n">
        <x:f>D459/D$457</x:f>
        <x:v>0.21891448937295677</x:v>
      </x:c>
      <x:c r="M459" s="14" t="n">
        <x:f>E459/E$457</x:f>
        <x:v>0.11732403259196428</x:v>
      </x:c>
      <x:c r="N459" s="2" t="str">
        <x:v>available</x:v>
      </x:c>
    </x:row>
    <x:row r="460" ht="24" customHeight="1">
      <x:c r="A460" s="2" t="n">
        <x:v>2020</x:v>
      </x:c>
      <x:c r="B460" s="2" t="str">
        <x:v>Ontario</x:v>
      </x:c>
      <x:c r="C460" s="2" t="str">
        <x:v>$40,000 to $59,999</x:v>
      </x:c>
      <x:c r="D460" s="10" t="n">
        <x:v>212230</x:v>
      </x:c>
      <x:c r="E460" s="10" t="n">
        <x:v>3341865000</x:v>
      </x:c>
      <x:c r="F460" s="10" t="n">
        <x:v>1560</x:v>
      </x:c>
      <x:c r="G460" s="11" t="n">
        <x:v>137</x:v>
      </x:c>
      <x:c r="H460" s="12" t="n">
        <x:f>E460/D460</x:f>
        <x:v>15746.430759082128</x:v>
      </x:c>
      <x:c r="I460" s="12" t="n">
        <x:f>E460*157.1/G460</x:f>
        <x:v>3832167821.1678834</x:v>
      </x:c>
      <x:c r="J460" s="12" t="n">
        <x:f>H460*157.1/G460</x:f>
        <x:v>18056.673520086148</x:v>
      </x:c>
      <x:c r="K460" s="12" t="n">
        <x:f>IF(F460="","",F460*157.1/G460)</x:f>
        <x:v>1788.8759124087592</x:v>
      </x:c>
      <x:c r="L460" s="14" t="n">
        <x:f>D460/D$457</x:f>
        <x:v>0.18403732255742766</x:v>
      </x:c>
      <x:c r="M460" s="14" t="n">
        <x:f>E460/E$457</x:f>
        <x:v>0.09967233855605274</x:v>
      </x:c>
      <x:c r="N460" s="2" t="str">
        <x:v>available</x:v>
      </x:c>
    </x:row>
    <x:row r="461" ht="24" customHeight="1">
      <x:c r="A461" s="2" t="n">
        <x:v>2020</x:v>
      </x:c>
      <x:c r="B461" s="2" t="str">
        <x:v>Ontario</x:v>
      </x:c>
      <x:c r="C461" s="2" t="str">
        <x:v>$60,000 to $79,999</x:v>
      </x:c>
      <x:c r="D461" s="10" t="n">
        <x:v>164200</x:v>
      </x:c>
      <x:c r="E461" s="10" t="n">
        <x:v>2941640000</x:v>
      </x:c>
      <x:c r="F461" s="10" t="n">
        <x:v>1710</x:v>
      </x:c>
      <x:c r="G461" s="11" t="n">
        <x:v>137</x:v>
      </x:c>
      <x:c r="H461" s="12" t="n">
        <x:f>E461/D461</x:f>
        <x:v>17914.98172959805</x:v>
      </x:c>
      <x:c r="I461" s="12" t="n">
        <x:f>E461*157.1/G461</x:f>
        <x:v>3373223678.8321166</x:v>
      </x:c>
      <x:c r="J461" s="12" t="n">
        <x:f>H461*157.1/G461</x:f>
        <x:v>20543.384158539076</x:v>
      </x:c>
      <x:c r="K461" s="12" t="n">
        <x:f>IF(F461="","",F461*157.1/G461)</x:f>
        <x:v>1960.8832116788321</x:v>
      </x:c>
      <x:c r="L461" s="14" t="n">
        <x:f>D461/D$457</x:f>
        <x:v>0.14238763777001187</x:v>
      </x:c>
      <x:c r="M461" s="14" t="n">
        <x:f>E461/E$457</x:f>
        <x:v>0.0877354824297292</x:v>
      </x:c>
      <x:c r="N461" s="2" t="str">
        <x:v>available</x:v>
      </x:c>
    </x:row>
    <x:row r="462" ht="24" customHeight="1">
      <x:c r="A462" s="2" t="n">
        <x:v>2020</x:v>
      </x:c>
      <x:c r="B462" s="2" t="str">
        <x:v>Ontario</x:v>
      </x:c>
      <x:c r="C462" s="2" t="str">
        <x:v>$80,000 to $99,999</x:v>
      </x:c>
      <x:c r="D462" s="10" t="n">
        <x:v>113970</x:v>
      </x:c>
      <x:c r="E462" s="10" t="n">
        <x:v>2306505000</x:v>
      </x:c>
      <x:c r="F462" s="10" t="n">
        <x:v>1850</x:v>
      </x:c>
      <x:c r="G462" s="11" t="n">
        <x:v>137</x:v>
      </x:c>
      <x:c r="H462" s="12" t="n">
        <x:f>E462/D462</x:f>
        <x:v>20237.82574361674</x:v>
      </x:c>
      <x:c r="I462" s="12" t="n">
        <x:f>E462*157.1/G462</x:f>
        <x:v>2644904638.6861315</x:v>
      </x:c>
      <x:c r="J462" s="12" t="n">
        <x:f>H462*157.1/G462</x:f>
        <x:v>23207.02499505248</x:v>
      </x:c>
      <x:c r="K462" s="12" t="n">
        <x:f>IF(F462="","",F462*157.1/G462)</x:f>
        <x:v>2121.4233576642337</x:v>
      </x:c>
      <x:c r="L462" s="14" t="n">
        <x:f>D462/D$457</x:f>
        <x:v>0.09883020144121957</x:v>
      </x:c>
      <x:c r="M462" s="14" t="n">
        <x:f>E462/E$457</x:f>
        <x:v>0.0687923501521541</x:v>
      </x:c>
      <x:c r="N462" s="2" t="str">
        <x:v>available</x:v>
      </x:c>
    </x:row>
    <x:row r="463" ht="24" customHeight="1">
      <x:c r="A463" s="2" t="n">
        <x:v>2020</x:v>
      </x:c>
      <x:c r="B463" s="2" t="str">
        <x:v>Ontario</x:v>
      </x:c>
      <x:c r="C463" s="2" t="str">
        <x:v>less than $20,000</x:v>
      </x:c>
      <x:c r="D463" s="10" t="n">
        <x:v>133780</x:v>
      </x:c>
      <x:c r="E463" s="10" t="n">
        <x:v>3867690000</x:v>
      </x:c>
      <x:c r="F463" s="10" t="n">
        <x:v>1560</x:v>
      </x:c>
      <x:c r="G463" s="11" t="n">
        <x:v>137</x:v>
      </x:c>
      <x:c r="H463" s="12" t="n">
        <x:f>E463/D463</x:f>
        <x:v>28910.823740469426</x:v>
      </x:c>
      <x:c r="I463" s="12" t="n">
        <x:f>E463*157.1/G463</x:f>
        <x:v>4435139408.759124</x:v>
      </x:c>
      <x:c r="J463" s="12" t="n">
        <x:f>H463*157.1/G463</x:f>
        <x:v>33152.484741808374</x:v>
      </x:c>
      <x:c r="K463" s="12" t="n">
        <x:f>IF(F463="","",F463*157.1/G463)</x:f>
        <x:v>1788.8759124087592</x:v>
      </x:c>
      <x:c r="L463" s="14" t="n">
        <x:f>D463/D$457</x:f>
        <x:v>0.11600863691152369</x:v>
      </x:c>
      <x:c r="M463" s="14" t="n">
        <x:f>E463/E$457</x:f>
        <x:v>0.11535526034410715</x:v>
      </x:c>
      <x:c r="N463" s="2" t="str">
        <x:v>available</x:v>
      </x:c>
    </x:row>
    <x:row r="464" ht="24" customHeight="1">
      <x:c r="A464" s="2" t="n">
        <x:v>2020</x:v>
      </x:c>
      <x:c r="B464" s="2" t="str">
        <x:v>Prince Edward Island</x:v>
      </x:c>
      <x:c r="C464" s="2" t="str">
        <x:v>All income groups</x:v>
      </x:c>
      <x:c r="D464" s="10" t="n">
        <x:v>8300</x:v>
      </x:c>
      <x:c r="E464" s="10" t="n">
        <x:v>243895000</x:v>
      </x:c>
      <x:c r="F464" s="10" t="n">
        <x:v>2100</x:v>
      </x:c>
      <x:c r="G464" s="11" t="n">
        <x:v>137</x:v>
      </x:c>
      <x:c r="H464" s="12" t="n">
        <x:f>E464/D464</x:f>
        <x:v>29384.939759036144</x:v>
      </x:c>
      <x:c r="I464" s="12" t="n">
        <x:f>E464*157.1/G464</x:f>
        <x:v>279678135.03649634</x:v>
      </x:c>
      <x:c r="J464" s="12" t="n">
        <x:f>H464*157.1/G464</x:f>
        <x:v>33696.16084777064</x:v>
      </x:c>
      <x:c r="K464" s="12" t="n">
        <x:f>IF(F464="","",F464*157.1/G464)</x:f>
        <x:v>2408.102189781022</x:v>
      </x:c>
      <x:c r="L464" s="14" t="n">
        <x:f>D464/D$464</x:f>
        <x:v>1</x:v>
      </x:c>
      <x:c r="M464" s="14" t="n">
        <x:f>E464/E$464</x:f>
        <x:v>1</x:v>
      </x:c>
      <x:c r="N464" s="2" t="str">
        <x:v>available</x:v>
      </x:c>
    </x:row>
    <x:row r="465" ht="24" customHeight="1">
      <x:c r="A465" s="2" t="n">
        <x:v>2020</x:v>
      </x:c>
      <x:c r="B465" s="2" t="str">
        <x:v>Prince Edward Island</x:v>
      </x:c>
      <x:c r="C465" s="2" t="str">
        <x:v>$100,000 and over</x:v>
      </x:c>
      <x:c r="D465" s="10" t="n">
        <x:v>1190</x:v>
      </x:c>
      <x:c r="E465" s="10" t="n">
        <x:v>87030000</x:v>
      </x:c>
      <x:c r="F465" s="10" t="n">
        <x:v>4350</x:v>
      </x:c>
      <x:c r="G465" s="11" t="n">
        <x:v>137</x:v>
      </x:c>
      <x:c r="H465" s="12" t="n">
        <x:f>E465/D465</x:f>
        <x:v>73134.45378151261</x:v>
      </x:c>
      <x:c r="I465" s="12" t="n">
        <x:f>E465*157.1/G465</x:f>
        <x:v>99798635.03649636</x:v>
      </x:c>
      <x:c r="J465" s="12" t="n">
        <x:f>H465*157.1/G465</x:f>
        <x:v>83864.39919033306</x:v>
      </x:c>
      <x:c r="K465" s="12" t="n">
        <x:f>IF(F465="","",F465*157.1/G465)</x:f>
        <x:v>4988.211678832116</x:v>
      </x:c>
      <x:c r="L465" s="14" t="n">
        <x:f>D465/D$464</x:f>
        <x:v>0.14337349397590363</x:v>
      </x:c>
      <x:c r="M465" s="14" t="n">
        <x:f>E465/E$464</x:f>
        <x:v>0.35683388343344474</x:v>
      </x:c>
      <x:c r="N465" s="2" t="str">
        <x:v>available</x:v>
      </x:c>
    </x:row>
    <x:row r="466" ht="24" customHeight="1">
      <x:c r="A466" s="2" t="n">
        <x:v>2020</x:v>
      </x:c>
      <x:c r="B466" s="2" t="str">
        <x:v>Prince Edward Island</x:v>
      </x:c>
      <x:c r="C466" s="2" t="str">
        <x:v>$20,000 to $39,999</x:v>
      </x:c>
      <x:c r="D466" s="10" t="n">
        <x:v>2210</x:v>
      </x:c>
      <x:c r="E466" s="10" t="n">
        <x:v>41700000</x:v>
      </x:c>
      <x:c r="F466" s="10" t="n">
        <x:v>1500</x:v>
      </x:c>
      <x:c r="G466" s="11" t="n">
        <x:v>137</x:v>
      </x:c>
      <x:c r="H466" s="12" t="n">
        <x:f>E466/D466</x:f>
        <x:v>18868.778280542985</x:v>
      </x:c>
      <x:c r="I466" s="12" t="n">
        <x:f>E466*157.1/G466</x:f>
        <x:v>47818029.19708029</x:v>
      </x:c>
      <x:c r="J466" s="12" t="n">
        <x:f>H466*157.1/G466</x:f>
        <x:v>21637.117283746735</x:v>
      </x:c>
      <x:c r="K466" s="12" t="n">
        <x:f>IF(F466="","",F466*157.1/G466)</x:f>
        <x:v>1720.0729927007299</x:v>
      </x:c>
      <x:c r="L466" s="14" t="n">
        <x:f>D466/D$464</x:f>
        <x:v>0.26626506024096386</x:v>
      </x:c>
      <x:c r="M466" s="14" t="n">
        <x:f>E466/E$464</x:f>
        <x:v>0.1709752147440497</x:v>
      </x:c>
      <x:c r="N466" s="2" t="str">
        <x:v>available</x:v>
      </x:c>
    </x:row>
    <x:row r="467" ht="24" customHeight="1">
      <x:c r="A467" s="2" t="n">
        <x:v>2020</x:v>
      </x:c>
      <x:c r="B467" s="2" t="str">
        <x:v>Prince Edward Island</x:v>
      </x:c>
      <x:c r="C467" s="2" t="str">
        <x:v>$40,000 to $59,999</x:v>
      </x:c>
      <x:c r="D467" s="10" t="n">
        <x:v>1860</x:v>
      </x:c>
      <x:c r="E467" s="10" t="n">
        <x:v>40010000</x:v>
      </x:c>
      <x:c r="F467" s="10" t="n">
        <x:v>1740</x:v>
      </x:c>
      <x:c r="G467" s="11" t="n">
        <x:v>137</x:v>
      </x:c>
      <x:c r="H467" s="12" t="n">
        <x:f>E467/D467</x:f>
        <x:v>21510.752688172044</x:v>
      </x:c>
      <x:c r="I467" s="12" t="n">
        <x:f>E467*157.1/G467</x:f>
        <x:v>45880080.291970804</x:v>
      </x:c>
      <x:c r="J467" s="12" t="n">
        <x:f>H467*157.1/G467</x:f>
        <x:v>24666.709834392906</x:v>
      </x:c>
      <x:c r="K467" s="12" t="n">
        <x:f>IF(F467="","",F467*157.1/G467)</x:f>
        <x:v>1995.2846715328467</x:v>
      </x:c>
      <x:c r="L467" s="14" t="n">
        <x:f>D467/D$464</x:f>
        <x:v>0.22409638554216868</x:v>
      </x:c>
      <x:c r="M467" s="14" t="n">
        <x:f>E467/E$464</x:f>
        <x:v>0.1640460034031038</x:v>
      </x:c>
      <x:c r="N467" s="2" t="str">
        <x:v>available</x:v>
      </x:c>
    </x:row>
    <x:row r="468" ht="24" customHeight="1">
      <x:c r="A468" s="2" t="n">
        <x:v>2020</x:v>
      </x:c>
      <x:c r="B468" s="2" t="str">
        <x:v>Prince Edward Island</x:v>
      </x:c>
      <x:c r="C468" s="2" t="str">
        <x:v>$60,000 to $79,999</x:v>
      </x:c>
      <x:c r="D468" s="10" t="n">
        <x:v>1240</x:v>
      </x:c>
      <x:c r="E468" s="10" t="n">
        <x:v>25475000</x:v>
      </x:c>
      <x:c r="F468" s="10" t="n">
        <x:v>2130</x:v>
      </x:c>
      <x:c r="G468" s="11" t="n">
        <x:v>137</x:v>
      </x:c>
      <x:c r="H468" s="12" t="n">
        <x:f>E468/D468</x:f>
        <x:v>20544.354838709678</x:v>
      </x:c>
      <x:c r="I468" s="12" t="n">
        <x:f>E468*157.1/G468</x:f>
        <x:v>29212572.99270073</x:v>
      </x:c>
      <x:c r="J468" s="12" t="n">
        <x:f>H468*157.1/G468</x:f>
        <x:v>23558.526607016716</x:v>
      </x:c>
      <x:c r="K468" s="12" t="n">
        <x:f>IF(F468="","",F468*157.1/G468)</x:f>
        <x:v>2442.5036496350367</x:v>
      </x:c>
      <x:c r="L468" s="14" t="n">
        <x:f>D468/D$464</x:f>
        <x:v>0.1493975903614458</x:v>
      </x:c>
      <x:c r="M468" s="14" t="n">
        <x:f>E468/E$464</x:f>
        <x:v>0.10445068574591525</x:v>
      </x:c>
      <x:c r="N468" s="2" t="str">
        <x:v>available</x:v>
      </x:c>
    </x:row>
    <x:row r="469" ht="24" customHeight="1">
      <x:c r="A469" s="2" t="n">
        <x:v>2020</x:v>
      </x:c>
      <x:c r="B469" s="2" t="str">
        <x:v>Prince Edward Island</x:v>
      </x:c>
      <x:c r="C469" s="2" t="str">
        <x:v>$80,000 to $99,999</x:v>
      </x:c>
      <x:c r="D469" s="10" t="n">
        <x:v>690</x:v>
      </x:c>
      <x:c r="E469" s="10" t="n">
        <x:v>18660000</x:v>
      </x:c>
      <x:c r="F469" s="10" t="n">
        <x:v>2200</x:v>
      </x:c>
      <x:c r="G469" s="11" t="n">
        <x:v>137</x:v>
      </x:c>
      <x:c r="H469" s="12" t="n">
        <x:f>E469/D469</x:f>
        <x:v>27043.478260869564</x:v>
      </x:c>
      <x:c r="I469" s="12" t="n">
        <x:f>E469*157.1/G469</x:f>
        <x:v>21397708.029197082</x:v>
      </x:c>
      <x:c r="J469" s="12" t="n">
        <x:f>H469*157.1/G469</x:f>
        <x:v>31011.17105680736</x:v>
      </x:c>
      <x:c r="K469" s="12" t="n">
        <x:f>IF(F469="","",F469*157.1/G469)</x:f>
        <x:v>2522.7737226277372</x:v>
      </x:c>
      <x:c r="L469" s="14" t="n">
        <x:f>D469/D$464</x:f>
        <x:v>0.08313253012048193</x:v>
      </x:c>
      <x:c r="M469" s="14" t="n">
        <x:f>E469/E$464</x:f>
        <x:v>0.07650833350417188</x:v>
      </x:c>
      <x:c r="N469" s="2" t="str">
        <x:v>available</x:v>
      </x:c>
    </x:row>
    <x:row r="470" ht="24" customHeight="1">
      <x:c r="A470" s="2" t="n">
        <x:v>2020</x:v>
      </x:c>
      <x:c r="B470" s="2" t="str">
        <x:v>Prince Edward Island</x:v>
      </x:c>
      <x:c r="C470" s="2" t="str">
        <x:v>less than $20,000</x:v>
      </x:c>
      <x:c r="D470" s="10" t="n">
        <x:v>1110</x:v>
      </x:c>
      <x:c r="E470" s="10" t="n">
        <x:v>31020000</x:v>
      </x:c>
      <x:c r="F470" s="10" t="n">
        <x:v>2260</x:v>
      </x:c>
      <x:c r="G470" s="11" t="n">
        <x:v>137</x:v>
      </x:c>
      <x:c r="H470" s="12" t="n">
        <x:f>E470/D470</x:f>
        <x:v>27945.945945945947</x:v>
      </x:c>
      <x:c r="I470" s="12" t="n">
        <x:f>E470*157.1/G470</x:f>
        <x:v>35571109.489051096</x:v>
      </x:c>
      <x:c r="J470" s="12" t="n">
        <x:f>H470*157.1/G470</x:f>
        <x:v>32046.044584730716</x:v>
      </x:c>
      <x:c r="K470" s="12" t="n">
        <x:f>IF(F470="","",F470*157.1/G470)</x:f>
        <x:v>2591.5766423357663</x:v>
      </x:c>
      <x:c r="L470" s="14" t="n">
        <x:f>D470/D$464</x:f>
        <x:v>0.13373493975903614</x:v>
      </x:c>
      <x:c r="M470" s="14" t="n">
        <x:f>E470/E$464</x:f>
        <x:v>0.12718587916931468</x:v>
      </x:c>
      <x:c r="N470" s="2" t="str">
        <x:v>available</x:v>
      </x:c>
    </x:row>
    <x:row r="471" ht="24" customHeight="1">
      <x:c r="A471" s="2" t="n">
        <x:v>2020</x:v>
      </x:c>
      <x:c r="B471" s="2" t="str">
        <x:v>Quebec</x:v>
      </x:c>
      <x:c r="C471" s="2" t="str">
        <x:v>All income groups</x:v>
      </x:c>
      <x:c r="D471" s="10" t="n">
        <x:v>517880</x:v>
      </x:c>
      <x:c r="E471" s="10" t="n">
        <x:v>13293645000</x:v>
      </x:c>
      <x:c r="F471" s="10" t="n">
        <x:v>1950</x:v>
      </x:c>
      <x:c r="G471" s="11" t="n">
        <x:v>137</x:v>
      </x:c>
      <x:c r="H471" s="12" t="n">
        <x:f>E471/D471</x:f>
        <x:v>25669.353904379393</x:v>
      </x:c>
      <x:c r="I471" s="12" t="n">
        <x:f>E471*157.1/G471</x:f>
        <x:v>15244026492.70073</x:v>
      </x:c>
      <x:c r="J471" s="12" t="n">
        <x:f>H471*157.1/G471</x:f>
        <x:v>29435.441594000018</x:v>
      </x:c>
      <x:c r="K471" s="12" t="n">
        <x:f>IF(F471="","",F471*157.1/G471)</x:f>
        <x:v>2236.094890510949</x:v>
      </x:c>
      <x:c r="L471" s="14" t="n">
        <x:f>D471/D$471</x:f>
        <x:v>1</x:v>
      </x:c>
      <x:c r="M471" s="14" t="n">
        <x:f>E471/E$471</x:f>
        <x:v>1</x:v>
      </x:c>
      <x:c r="N471" s="2" t="str">
        <x:v>available</x:v>
      </x:c>
    </x:row>
    <x:row r="472" ht="24" customHeight="1">
      <x:c r="A472" s="2" t="n">
        <x:v>2020</x:v>
      </x:c>
      <x:c r="B472" s="2" t="str">
        <x:v>Quebec</x:v>
      </x:c>
      <x:c r="C472" s="2" t="str">
        <x:v>$100,000 and over</x:v>
      </x:c>
      <x:c r="D472" s="10" t="n">
        <x:v>110780</x:v>
      </x:c>
      <x:c r="E472" s="10" t="n">
        <x:v>6253780000</x:v>
      </x:c>
      <x:c r="F472" s="10" t="n">
        <x:v>3750</x:v>
      </x:c>
      <x:c r="G472" s="11" t="n">
        <x:v>137</x:v>
      </x:c>
      <x:c r="H472" s="12" t="n">
        <x:f>E472/D472</x:f>
        <x:v>56452.24769814046</x:v>
      </x:c>
      <x:c r="I472" s="12" t="n">
        <x:f>E472*157.1/G472</x:f>
        <x:v>7171305386.861314</x:v>
      </x:c>
      <x:c r="J472" s="12" t="n">
        <x:f>H472*157.1/G472</x:f>
        <x:v>64734.65776188223</x:v>
      </x:c>
      <x:c r="K472" s="12" t="n">
        <x:f>IF(F472="","",F472*157.1/G472)</x:f>
        <x:v>4300.1824817518245</x:v>
      </x:c>
      <x:c r="L472" s="14" t="n">
        <x:f>D472/D$471</x:f>
        <x:v>0.21391055843052445</x:v>
      </x:c>
      <x:c r="M472" s="14" t="n">
        <x:f>E472/E$471</x:f>
        <x:v>0.4704338050248822</x:v>
      </x:c>
      <x:c r="N472" s="2" t="str">
        <x:v>available</x:v>
      </x:c>
    </x:row>
    <x:row r="473" ht="24" customHeight="1">
      <x:c r="A473" s="2" t="n">
        <x:v>2020</x:v>
      </x:c>
      <x:c r="B473" s="2" t="str">
        <x:v>Quebec</x:v>
      </x:c>
      <x:c r="C473" s="2" t="str">
        <x:v>$20,000 to $39,999</x:v>
      </x:c>
      <x:c r="D473" s="10" t="n">
        <x:v>119880</x:v>
      </x:c>
      <x:c r="E473" s="10" t="n">
        <x:v>1783375000</x:v>
      </x:c>
      <x:c r="F473" s="10" t="n">
        <x:v>1460</x:v>
      </x:c>
      <x:c r="G473" s="11" t="n">
        <x:v>137</x:v>
      </x:c>
      <x:c r="H473" s="12" t="n">
        <x:f>E473/D473</x:f>
        <x:v>14876.334668001335</x:v>
      </x:c>
      <x:c r="I473" s="12" t="n">
        <x:f>E473*157.1/G473</x:f>
        <x:v>2045023448.9051094</x:v>
      </x:c>
      <x:c r="J473" s="12" t="n">
        <x:f>H473*157.1/G473</x:f>
        <x:v>17058.92099520445</x:v>
      </x:c>
      <x:c r="K473" s="12" t="n">
        <x:f>IF(F473="","",F473*157.1/G473)</x:f>
        <x:v>1674.2043795620439</x:v>
      </x:c>
      <x:c r="L473" s="14" t="n">
        <x:f>D473/D$471</x:f>
        <x:v>0.2314821966478721</x:v>
      </x:c>
      <x:c r="M473" s="14" t="n">
        <x:f>E473/E$471</x:f>
        <x:v>0.13415244652614086</x:v>
      </x:c>
      <x:c r="N473" s="2" t="str">
        <x:v>available</x:v>
      </x:c>
    </x:row>
    <x:row r="474" ht="24" customHeight="1">
      <x:c r="A474" s="2" t="n">
        <x:v>2020</x:v>
      </x:c>
      <x:c r="B474" s="2" t="str">
        <x:v>Quebec</x:v>
      </x:c>
      <x:c r="C474" s="2" t="str">
        <x:v>$40,000 to $59,999</x:v>
      </x:c>
      <x:c r="D474" s="10" t="n">
        <x:v>106880</x:v>
      </x:c>
      <x:c r="E474" s="10" t="n">
        <x:v>1611855000</x:v>
      </x:c>
      <x:c r="F474" s="10" t="n">
        <x:v>1690</x:v>
      </x:c>
      <x:c r="G474" s="11" t="n">
        <x:v>137</x:v>
      </x:c>
      <x:c r="H474" s="12" t="n">
        <x:f>E474/D474</x:f>
        <x:v>15080.97866766467</x:v>
      </x:c>
      <x:c r="I474" s="12" t="n">
        <x:f>E474*157.1/G474</x:f>
        <x:v>1848338835.7664235</x:v>
      </x:c>
      <x:c r="J474" s="12" t="n">
        <x:f>H474*157.1/G474</x:f>
        <x:v>17293.589406497224</x:v>
      </x:c>
      <x:c r="K474" s="12" t="n">
        <x:f>IF(F474="","",F474*157.1/G474)</x:f>
        <x:v>1937.948905109489</x:v>
      </x:c>
      <x:c r="L474" s="14" t="n">
        <x:f>D474/D$471</x:f>
        <x:v>0.20637985633737546</x:v>
      </x:c>
      <x:c r="M474" s="14" t="n">
        <x:f>E474/E$471</x:f>
        <x:v>0.1212500409030029</x:v>
      </x:c>
      <x:c r="N474" s="2" t="str">
        <x:v>available</x:v>
      </x:c>
    </x:row>
    <x:row r="475" ht="24" customHeight="1">
      <x:c r="A475" s="2" t="n">
        <x:v>2020</x:v>
      </x:c>
      <x:c r="B475" s="2" t="str">
        <x:v>Quebec</x:v>
      </x:c>
      <x:c r="C475" s="2" t="str">
        <x:v>$60,000 to $79,999</x:v>
      </x:c>
      <x:c r="D475" s="10" t="n">
        <x:v>76360</x:v>
      </x:c>
      <x:c r="E475" s="10" t="n">
        <x:v>1325770000</x:v>
      </x:c>
      <x:c r="F475" s="10" t="n">
        <x:v>1890</x:v>
      </x:c>
      <x:c r="G475" s="11" t="n">
        <x:v>137</x:v>
      </x:c>
      <x:c r="H475" s="12" t="n">
        <x:f>E475/D475</x:f>
        <x:v>17362.100576217916</x:v>
      </x:c>
      <x:c r="I475" s="12" t="n">
        <x:f>E475*157.1/G475</x:f>
        <x:v>1520280781.0218978</x:v>
      </x:c>
      <x:c r="J475" s="12" t="n">
        <x:f>H475*157.1/G475</x:f>
        <x:v>19909.38686513748</x:v>
      </x:c>
      <x:c r="K475" s="12" t="n">
        <x:f>IF(F475="","",F475*157.1/G475)</x:f>
        <x:v>2167.29197080292</x:v>
      </x:c>
      <x:c r="L475" s="14" t="n">
        <x:f>D475/D$471</x:f>
        <x:v>0.14744728508534796</x:v>
      </x:c>
      <x:c r="M475" s="14" t="n">
        <x:f>E475/E$471</x:f>
        <x:v>0.09972960764335138</x:v>
      </x:c>
      <x:c r="N475" s="2" t="str">
        <x:v>available</x:v>
      </x:c>
    </x:row>
    <x:row r="476" ht="24" customHeight="1">
      <x:c r="A476" s="2" t="n">
        <x:v>2020</x:v>
      </x:c>
      <x:c r="B476" s="2" t="str">
        <x:v>Quebec</x:v>
      </x:c>
      <x:c r="C476" s="2" t="str">
        <x:v>$80,000 to $99,999</x:v>
      </x:c>
      <x:c r="D476" s="10" t="n">
        <x:v>50070</x:v>
      </x:c>
      <x:c r="E476" s="10" t="n">
        <x:v>1035920000</x:v>
      </x:c>
      <x:c r="F476" s="10" t="n">
        <x:v>1980</x:v>
      </x:c>
      <x:c r="G476" s="11" t="n">
        <x:v>137</x:v>
      </x:c>
      <x:c r="H476" s="12" t="n">
        <x:f>E476/D476</x:f>
        <x:v>20689.43479129219</x:v>
      </x:c>
      <x:c r="I476" s="12" t="n">
        <x:f>E476*157.1/G476</x:f>
        <x:v>1187905343.0656934</x:v>
      </x:c>
      <x:c r="J476" s="12" t="n">
        <x:f>H476*157.1/G476</x:f>
        <x:v>23724.892012496373</x:v>
      </x:c>
      <x:c r="K476" s="12" t="n">
        <x:f>IF(F476="","",F476*157.1/G476)</x:f>
        <x:v>2270.4963503649633</x:v>
      </x:c>
      <x:c r="L476" s="14" t="n">
        <x:f>D476/D$471</x:f>
        <x:v>0.09668262918050513</x:v>
      </x:c>
      <x:c r="M476" s="14" t="n">
        <x:f>E476/E$471</x:f>
        <x:v>0.07792595634981979</x:v>
      </x:c>
      <x:c r="N476" s="2" t="str">
        <x:v>available</x:v>
      </x:c>
    </x:row>
    <x:row r="477" ht="24" customHeight="1">
      <x:c r="A477" s="2" t="n">
        <x:v>2020</x:v>
      </x:c>
      <x:c r="B477" s="2" t="str">
        <x:v>Quebec</x:v>
      </x:c>
      <x:c r="C477" s="2" t="str">
        <x:v>less than $20,000</x:v>
      </x:c>
      <x:c r="D477" s="10" t="n">
        <x:v>53930</x:v>
      </x:c>
      <x:c r="E477" s="10" t="n">
        <x:v>1282950000</x:v>
      </x:c>
      <x:c r="F477" s="10" t="n">
        <x:v>1610</x:v>
      </x:c>
      <x:c r="G477" s="11" t="n">
        <x:v>137</x:v>
      </x:c>
      <x:c r="H477" s="12" t="n">
        <x:f>E477/D477</x:f>
        <x:v>23789.171147784164</x:v>
      </x:c>
      <x:c r="I477" s="12" t="n">
        <x:f>E477*157.1/G477</x:f>
        <x:v>1471178430.6569343</x:v>
      </x:c>
      <x:c r="J477" s="12" t="n">
        <x:f>H477*157.1/G477</x:f>
        <x:v>27279.407206692642</x:v>
      </x:c>
      <x:c r="K477" s="12" t="n">
        <x:f>IF(F477="","",F477*157.1/G477)</x:f>
        <x:v>1846.2116788321168</x:v>
      </x:c>
      <x:c r="L477" s="14" t="n">
        <x:f>D477/D$471</x:f>
        <x:v>0.10413609330346799</x:v>
      </x:c>
      <x:c r="M477" s="14" t="n">
        <x:f>E477/E$471</x:f>
        <x:v>0.09650851967236977</x:v>
      </x:c>
      <x:c r="N477" s="2" t="str">
        <x:v>available</x:v>
      </x:c>
    </x:row>
    <x:row r="478" ht="24" customHeight="1">
      <x:c r="A478" s="2" t="n">
        <x:v>2020</x:v>
      </x:c>
      <x:c r="B478" s="2" t="str">
        <x:v>Saskatchewan</x:v>
      </x:c>
      <x:c r="C478" s="2" t="str">
        <x:v>All income groups</x:v>
      </x:c>
      <x:c r="D478" s="10" t="n">
        <x:v>81670</x:v>
      </x:c>
      <x:c r="E478" s="10" t="n">
        <x:v>2536170000</x:v>
      </x:c>
      <x:c r="F478" s="10" t="n">
        <x:v>1650</x:v>
      </x:c>
      <x:c r="G478" s="11" t="n">
        <x:v>137</x:v>
      </x:c>
      <x:c r="H478" s="12" t="n">
        <x:f>E478/D478</x:f>
        <x:v>31053.875352026447</x:v>
      </x:c>
      <x:c r="I478" s="12" t="n">
        <x:f>E478*157.1/G478</x:f>
        <x:v>2908265014.5985403</x:v>
      </x:c>
      <x:c r="J478" s="12" t="n">
        <x:f>H478*157.1/G478</x:f>
        <x:v>35609.95487447704</x:v>
      </x:c>
      <x:c r="K478" s="12" t="n">
        <x:f>IF(F478="","",F478*157.1/G478)</x:f>
        <x:v>1892.0802919708028</x:v>
      </x:c>
      <x:c r="L478" s="14" t="n">
        <x:f>D478/D$478</x:f>
        <x:v>1</x:v>
      </x:c>
      <x:c r="M478" s="14" t="n">
        <x:f>E478/E$478</x:f>
        <x:v>1</x:v>
      </x:c>
      <x:c r="N478" s="2" t="str">
        <x:v>available</x:v>
      </x:c>
    </x:row>
    <x:row r="479" ht="24" customHeight="1">
      <x:c r="A479" s="2" t="n">
        <x:v>2020</x:v>
      </x:c>
      <x:c r="B479" s="2" t="str">
        <x:v>Saskatchewan</x:v>
      </x:c>
      <x:c r="C479" s="2" t="str">
        <x:v>$100,000 and over</x:v>
      </x:c>
      <x:c r="D479" s="10" t="n">
        <x:v>15610</x:v>
      </x:c>
      <x:c r="E479" s="10" t="n">
        <x:v>731615000</x:v>
      </x:c>
      <x:c r="F479" s="10" t="n">
        <x:v>2140</x:v>
      </x:c>
      <x:c r="G479" s="11" t="n">
        <x:v>137</x:v>
      </x:c>
      <x:c r="H479" s="12" t="n">
        <x:f>E479/D479</x:f>
        <x:v>46868.35361947469</x:v>
      </x:c>
      <x:c r="I479" s="12" t="n">
        <x:f>E479*157.1/G479</x:f>
        <x:v>838954135.0364964</x:v>
      </x:c>
      <x:c r="J479" s="12" t="n">
        <x:f>H479*157.1/G479</x:f>
        <x:v>53744.659515470616</x:v>
      </x:c>
      <x:c r="K479" s="12" t="n">
        <x:f>IF(F479="","",F479*157.1/G479)</x:f>
        <x:v>2453.970802919708</x:v>
      </x:c>
      <x:c r="L479" s="14" t="n">
        <x:f>D479/D$478</x:f>
        <x:v>0.19113505571201175</x:v>
      </x:c>
      <x:c r="M479" s="14" t="n">
        <x:f>E479/E$478</x:f>
        <x:v>0.2884723815832535</x:v>
      </x:c>
      <x:c r="N479" s="2" t="str">
        <x:v>available</x:v>
      </x:c>
    </x:row>
    <x:row r="480" ht="24" customHeight="1">
      <x:c r="A480" s="2" t="n">
        <x:v>2020</x:v>
      </x:c>
      <x:c r="B480" s="2" t="str">
        <x:v>Saskatchewan</x:v>
      </x:c>
      <x:c r="C480" s="2" t="str">
        <x:v>$20,000 to $39,999</x:v>
      </x:c>
      <x:c r="D480" s="10" t="n">
        <x:v>19700</x:v>
      </x:c>
      <x:c r="E480" s="10" t="n">
        <x:v>428415000</x:v>
      </x:c>
      <x:c r="F480" s="10" t="n">
        <x:v>1450</x:v>
      </x:c>
      <x:c r="G480" s="11" t="n">
        <x:v>137</x:v>
      </x:c>
      <x:c r="H480" s="12" t="n">
        <x:f>E480/D480</x:f>
        <x:v>21746.954314720813</x:v>
      </x:c>
      <x:c r="I480" s="12" t="n">
        <x:f>E480*157.1/G480</x:f>
        <x:v>491270047.44525546</x:v>
      </x:c>
      <x:c r="J480" s="12" t="n">
        <x:f>H480*157.1/G480</x:f>
        <x:v>24937.565860165254</x:v>
      </x:c>
      <x:c r="K480" s="12" t="n">
        <x:f>IF(F480="","",F480*157.1/G480)</x:f>
        <x:v>1662.7372262773722</x:v>
      </x:c>
      <x:c r="L480" s="14" t="n">
        <x:f>D480/D$478</x:f>
        <x:v>0.24121464430023265</x:v>
      </x:c>
      <x:c r="M480" s="14" t="n">
        <x:f>E480/E$478</x:f>
        <x:v>0.16892203598339228</x:v>
      </x:c>
      <x:c r="N480" s="2" t="str">
        <x:v>available</x:v>
      </x:c>
    </x:row>
    <x:row r="481" ht="24" customHeight="1">
      <x:c r="A481" s="2" t="n">
        <x:v>2020</x:v>
      </x:c>
      <x:c r="B481" s="2" t="str">
        <x:v>Saskatchewan</x:v>
      </x:c>
      <x:c r="C481" s="2" t="str">
        <x:v>$40,000 to $59,999</x:v>
      </x:c>
      <x:c r="D481" s="10" t="n">
        <x:v>16750</x:v>
      </x:c>
      <x:c r="E481" s="10" t="n">
        <x:v>398955000</x:v>
      </x:c>
      <x:c r="F481" s="10" t="n">
        <x:v>1520</x:v>
      </x:c>
      <x:c r="G481" s="11" t="n">
        <x:v>137</x:v>
      </x:c>
      <x:c r="H481" s="12" t="n">
        <x:f>E481/D481</x:f>
        <x:v>23818.20895522388</x:v>
      </x:c>
      <x:c r="I481" s="12" t="n">
        <x:f>E481*157.1/G481</x:f>
        <x:v>457487813.8686131</x:v>
      </x:c>
      <x:c r="J481" s="12" t="n">
        <x:f>H481*157.1/G481</x:f>
        <x:v>27312.705305588843</x:v>
      </x:c>
      <x:c r="K481" s="12" t="n">
        <x:f>IF(F481="","",F481*157.1/G481)</x:f>
        <x:v>1743.007299270073</x:v>
      </x:c>
      <x:c r="L481" s="14" t="n">
        <x:f>D481/D$478</x:f>
        <x:v>0.2050936696461369</x:v>
      </x:c>
      <x:c r="M481" s="14" t="n">
        <x:f>E481/E$478</x:f>
        <x:v>0.1573060954115852</x:v>
      </x:c>
      <x:c r="N481" s="2" t="str">
        <x:v>available</x:v>
      </x:c>
    </x:row>
    <x:row r="482" ht="24" customHeight="1">
      <x:c r="A482" s="2" t="n">
        <x:v>2020</x:v>
      </x:c>
      <x:c r="B482" s="2" t="str">
        <x:v>Saskatchewan</x:v>
      </x:c>
      <x:c r="C482" s="2" t="str">
        <x:v>$60,000 to $79,999</x:v>
      </x:c>
      <x:c r="D482" s="10" t="n">
        <x:v>11850</x:v>
      </x:c>
      <x:c r="E482" s="10" t="n">
        <x:v>287080000</x:v>
      </x:c>
      <x:c r="F482" s="10" t="n">
        <x:v>1690</x:v>
      </x:c>
      <x:c r="G482" s="11" t="n">
        <x:v>137</x:v>
      </x:c>
      <x:c r="H482" s="12" t="n">
        <x:f>E482/D482</x:f>
        <x:v>24226.16033755274</x:v>
      </x:c>
      <x:c r="I482" s="12" t="n">
        <x:f>E482*157.1/G482</x:f>
        <x:v>329199036.49635035</x:v>
      </x:c>
      <x:c r="J482" s="12" t="n">
        <x:f>H482*157.1/G482</x:f>
        <x:v>27780.50940897471</x:v>
      </x:c>
      <x:c r="K482" s="12" t="n">
        <x:f>IF(F482="","",F482*157.1/G482)</x:f>
        <x:v>1937.948905109489</x:v>
      </x:c>
      <x:c r="L482" s="14" t="n">
        <x:f>D482/D$478</x:f>
        <x:v>0.14509611852577445</x:v>
      </x:c>
      <x:c r="M482" s="14" t="n">
        <x:f>E482/E$478</x:f>
        <x:v>0.11319430479817993</x:v>
      </x:c>
      <x:c r="N482" s="2" t="str">
        <x:v>available</x:v>
      </x:c>
    </x:row>
    <x:row r="483" ht="24" customHeight="1">
      <x:c r="A483" s="2" t="n">
        <x:v>2020</x:v>
      </x:c>
      <x:c r="B483" s="2" t="str">
        <x:v>Saskatchewan</x:v>
      </x:c>
      <x:c r="C483" s="2" t="str">
        <x:v>$80,000 to $99,999</x:v>
      </x:c>
      <x:c r="D483" s="10" t="n">
        <x:v>7520</x:v>
      </x:c>
      <x:c r="E483" s="10" t="n">
        <x:v>204675000</x:v>
      </x:c>
      <x:c r="F483" s="10" t="n">
        <x:v>1560</x:v>
      </x:c>
      <x:c r="G483" s="11" t="n">
        <x:v>137</x:v>
      </x:c>
      <x:c r="H483" s="12" t="n">
        <x:f>E483/D483</x:f>
        <x:v>27217.42021276596</x:v>
      </x:c>
      <x:c r="I483" s="12" t="n">
        <x:f>E483*157.1/G483</x:f>
        <x:v>234703959.8540146</x:v>
      </x:c>
      <x:c r="J483" s="12" t="n">
        <x:f>H483*157.1/G483</x:f>
        <x:v>31210.632959310456</x:v>
      </x:c>
      <x:c r="K483" s="12" t="n">
        <x:f>IF(F483="","",F483*157.1/G483)</x:f>
        <x:v>1788.8759124087592</x:v>
      </x:c>
      <x:c r="L483" s="14" t="n">
        <x:f>D483/D$478</x:f>
        <x:v>0.0920778743724746</x:v>
      </x:c>
      <x:c r="M483" s="14" t="n">
        <x:f>E483/E$478</x:f>
        <x:v>0.08070239770993269</x:v>
      </x:c>
      <x:c r="N483" s="2" t="str">
        <x:v>available</x:v>
      </x:c>
    </x:row>
    <x:row r="484" ht="24" customHeight="1">
      <x:c r="A484" s="2" t="n">
        <x:v>2020</x:v>
      </x:c>
      <x:c r="B484" s="2" t="str">
        <x:v>Saskatchewan</x:v>
      </x:c>
      <x:c r="C484" s="2" t="str">
        <x:v>less than $20,000</x:v>
      </x:c>
      <x:c r="D484" s="10" t="n">
        <x:v>10240</x:v>
      </x:c>
      <x:c r="E484" s="10" t="n">
        <x:v>485430000</x:v>
      </x:c>
      <x:c r="F484" s="10" t="n">
        <x:v>1720</x:v>
      </x:c>
      <x:c r="G484" s="11" t="n">
        <x:v>137</x:v>
      </x:c>
      <x:c r="H484" s="12" t="n">
        <x:f>E484/D484</x:f>
        <x:v>47405.2734375</x:v>
      </x:c>
      <x:c r="I484" s="12" t="n">
        <x:f>E484*157.1/G484</x:f>
        <x:v>556650021.8978102</x:v>
      </x:c>
      <x:c r="J484" s="12" t="n">
        <x:f>H484*157.1/G484</x:f>
        <x:v>54360.35370095803</x:v>
      </x:c>
      <x:c r="K484" s="12" t="n">
        <x:f>IF(F484="","",F484*157.1/G484)</x:f>
        <x:v>1972.3503649635036</x:v>
      </x:c>
      <x:c r="L484" s="14" t="n">
        <x:f>D484/D$478</x:f>
        <x:v>0.12538263744336967</x:v>
      </x:c>
      <x:c r="M484" s="14" t="n">
        <x:f>E484/E$478</x:f>
        <x:v>0.19140278451365642</x:v>
      </x:c>
      <x:c r="N484" s="2" t="str">
        <x:v>available</x:v>
      </x:c>
    </x:row>
    <x:row r="485" ht="24" customHeight="1">
      <x:c r="A485" s="2" t="n">
        <x:v>2020</x:v>
      </x:c>
      <x:c r="B485" s="2" t="str">
        <x:v>Yukon</x:v>
      </x:c>
      <x:c r="C485" s="2" t="str">
        <x:v>All income groups</x:v>
      </x:c>
      <x:c r="D485" s="10" t="n">
        <x:v>2170</x:v>
      </x:c>
      <x:c r="E485" s="10" t="n">
        <x:v>57840000</x:v>
      </x:c>
      <x:c r="F485" s="10" t="n">
        <x:v>2150</x:v>
      </x:c>
      <x:c r="G485" s="11" t="n">
        <x:v>137</x:v>
      </x:c>
      <x:c r="H485" s="12" t="n">
        <x:f>E485/D485</x:f>
        <x:v>26654.377880184333</x:v>
      </x:c>
      <x:c r="I485" s="12" t="n">
        <x:f>E485*157.1/G485</x:f>
        <x:v>66326014.59854015</x:v>
      </x:c>
      <x:c r="J485" s="12" t="n">
        <x:f>H485*157.1/G485</x:f>
        <x:v>30564.9836859632</x:v>
      </x:c>
      <x:c r="K485" s="12" t="n">
        <x:f>IF(F485="","",F485*157.1/G485)</x:f>
        <x:v>2465.4379562043796</x:v>
      </x:c>
      <x:c r="L485" s="14" t="n">
        <x:f>D485/D$485</x:f>
        <x:v>1</x:v>
      </x:c>
      <x:c r="M485" s="14" t="n">
        <x:f>E485/E$485</x:f>
        <x:v>1</x:v>
      </x:c>
      <x:c r="N485" s="2" t="str">
        <x:v>available</x:v>
      </x:c>
    </x:row>
    <x:row r="486" ht="24" customHeight="1">
      <x:c r="A486" s="2" t="n">
        <x:v>2020</x:v>
      </x:c>
      <x:c r="B486" s="2" t="str">
        <x:v>Yukon</x:v>
      </x:c>
      <x:c r="C486" s="2" t="str">
        <x:v>$100,000 and over</x:v>
      </x:c>
      <x:c r="D486" s="10" t="n">
        <x:v>620</x:v>
      </x:c>
      <x:c r="E486" s="10" t="n">
        <x:v>26080000</x:v>
      </x:c>
      <x:c r="F486" s="10" t="n">
        <x:v>2920</x:v>
      </x:c>
      <x:c r="G486" s="11" t="n">
        <x:v>137</x:v>
      </x:c>
      <x:c r="H486" s="12" t="n">
        <x:f>E486/D486</x:f>
        <x:v>42064.51612903226</x:v>
      </x:c>
      <x:c r="I486" s="12" t="n">
        <x:f>E486*157.1/G486</x:f>
        <x:v>29906335.76642336</x:v>
      </x:c>
      <x:c r="J486" s="12" t="n">
        <x:f>H486*157.1/G486</x:f>
        <x:v>48236.02542971509</x:v>
      </x:c>
      <x:c r="K486" s="12" t="n">
        <x:f>IF(F486="","",F486*157.1/G486)</x:f>
        <x:v>3348.4087591240877</x:v>
      </x:c>
      <x:c r="L486" s="14" t="n">
        <x:f>D486/D$485</x:f>
        <x:v>0.2857142857142857</x:v>
      </x:c>
      <x:c r="M486" s="14" t="n">
        <x:f>E486/E$485</x:f>
        <x:v>0.4508990318118949</x:v>
      </x:c>
      <x:c r="N486" s="2" t="str">
        <x:v>available</x:v>
      </x:c>
    </x:row>
    <x:row r="487" ht="24" customHeight="1">
      <x:c r="A487" s="2" t="n">
        <x:v>2020</x:v>
      </x:c>
      <x:c r="B487" s="2" t="str">
        <x:v>Yukon</x:v>
      </x:c>
      <x:c r="C487" s="2" t="str">
        <x:v>$20,000 to $39,999</x:v>
      </x:c>
      <x:c r="D487" s="10" t="n">
        <x:v>360</x:v>
      </x:c>
      <x:c r="E487" s="10" t="n">
        <x:v>5340000</x:v>
      </x:c>
      <x:c r="F487" s="10" t="n">
        <x:v>1670</x:v>
      </x:c>
      <x:c r="G487" s="11" t="n">
        <x:v>137</x:v>
      </x:c>
      <x:c r="H487" s="12" t="n">
        <x:f>E487/D487</x:f>
        <x:v>14833.333333333334</x:v>
      </x:c>
      <x:c r="I487" s="12" t="n">
        <x:f>E487*157.1/G487</x:f>
        <x:v>6123459.854014599</x:v>
      </x:c>
      <x:c r="J487" s="12" t="n">
        <x:f>H487*157.1/G487</x:f>
        <x:v>17009.610705596107</x:v>
      </x:c>
      <x:c r="K487" s="12" t="n">
        <x:f>IF(F487="","",F487*157.1/G487)</x:f>
        <x:v>1915.014598540146</x:v>
      </x:c>
      <x:c r="L487" s="14" t="n">
        <x:f>D487/D$485</x:f>
        <x:v>0.16589861751152074</x:v>
      </x:c>
      <x:c r="M487" s="14" t="n">
        <x:f>E487/E$485</x:f>
        <x:v>0.09232365145228216</x:v>
      </x:c>
      <x:c r="N487" s="2" t="str">
        <x:v>available</x:v>
      </x:c>
    </x:row>
    <x:row r="488" ht="24" customHeight="1">
      <x:c r="A488" s="2" t="n">
        <x:v>2020</x:v>
      </x:c>
      <x:c r="B488" s="2" t="str">
        <x:v>Yukon</x:v>
      </x:c>
      <x:c r="C488" s="2" t="str">
        <x:v>$40,000 to $59,999</x:v>
      </x:c>
      <x:c r="D488" s="10" t="n">
        <x:v>390</x:v>
      </x:c>
      <x:c r="E488" s="10" t="n">
        <x:v>11955000</x:v>
      </x:c>
      <x:c r="F488" s="10" t="n">
        <x:v>1780</x:v>
      </x:c>
      <x:c r="G488" s="11" t="n">
        <x:v>137</x:v>
      </x:c>
      <x:c r="H488" s="12" t="n">
        <x:f>E488/D488</x:f>
        <x:v>30653.846153846152</x:v>
      </x:c>
      <x:c r="I488" s="12" t="n">
        <x:f>E488*157.1/G488</x:f>
        <x:v>13708981.751824817</x:v>
      </x:c>
      <x:c r="J488" s="12" t="n">
        <x:f>H488*157.1/G488</x:f>
        <x:v>35151.23526108927</x:v>
      </x:c>
      <x:c r="K488" s="12" t="n">
        <x:f>IF(F488="","",F488*157.1/G488)</x:f>
        <x:v>2041.153284671533</x:v>
      </x:c>
      <x:c r="L488" s="14" t="n">
        <x:f>D488/D$485</x:f>
        <x:v>0.17972350230414746</x:v>
      </x:c>
      <x:c r="M488" s="14" t="n">
        <x:f>E488/E$485</x:f>
        <x:v>0.2066908713692946</x:v>
      </x:c>
      <x:c r="N488" s="2" t="str">
        <x:v>available</x:v>
      </x:c>
    </x:row>
    <x:row r="489" ht="24" customHeight="1">
      <x:c r="A489" s="2" t="n">
        <x:v>2020</x:v>
      </x:c>
      <x:c r="B489" s="2" t="str">
        <x:v>Yukon</x:v>
      </x:c>
      <x:c r="C489" s="2" t="str">
        <x:v>$60,000 to $79,999</x:v>
      </x:c>
      <x:c r="D489" s="10" t="n">
        <x:v>330</x:v>
      </x:c>
      <x:c r="E489" s="10" t="n">
        <x:v>5555000</x:v>
      </x:c>
      <x:c r="F489" s="10" t="n">
        <x:v>1650</x:v>
      </x:c>
      <x:c r="G489" s="11" t="n">
        <x:v>137</x:v>
      </x:c>
      <x:c r="H489" s="12" t="n">
        <x:f>E489/D489</x:f>
        <x:v>16833.333333333332</x:v>
      </x:c>
      <x:c r="I489" s="12" t="n">
        <x:f>E489*157.1/G489</x:f>
        <x:v>6370003.6496350365</x:v>
      </x:c>
      <x:c r="J489" s="12" t="n">
        <x:f>H489*157.1/G489</x:f>
        <x:v>19303.041362530414</x:v>
      </x:c>
      <x:c r="K489" s="12" t="n">
        <x:f>IF(F489="","",F489*157.1/G489)</x:f>
        <x:v>1892.0802919708028</x:v>
      </x:c>
      <x:c r="L489" s="14" t="n">
        <x:f>D489/D$485</x:f>
        <x:v>0.15207373271889402</x:v>
      </x:c>
      <x:c r="M489" s="14" t="n">
        <x:f>E489/E$485</x:f>
        <x:v>0.09604080221300139</x:v>
      </x:c>
      <x:c r="N489" s="2" t="str">
        <x:v>available</x:v>
      </x:c>
    </x:row>
    <x:row r="490" ht="24" customHeight="1">
      <x:c r="A490" s="2" t="n">
        <x:v>2020</x:v>
      </x:c>
      <x:c r="B490" s="2" t="str">
        <x:v>Yukon</x:v>
      </x:c>
      <x:c r="C490" s="2" t="str">
        <x:v>$80,000 to $99,999</x:v>
      </x:c>
      <x:c r="D490" s="10" t="n">
        <x:v>310</x:v>
      </x:c>
      <x:c r="E490" s="10" t="n">
        <x:v>4335000</x:v>
      </x:c>
      <x:c r="F490" s="10" t="n">
        <x:v>2150</x:v>
      </x:c>
      <x:c r="G490" s="11" t="n">
        <x:v>137</x:v>
      </x:c>
      <x:c r="H490" s="12" t="n">
        <x:f>E490/D490</x:f>
        <x:v>13983.870967741936</x:v>
      </x:c>
      <x:c r="I490" s="12" t="n">
        <x:f>E490*157.1/G490</x:f>
        <x:v>4971010.948905109</x:v>
      </x:c>
      <x:c r="J490" s="12" t="n">
        <x:f>H490*157.1/G490</x:f>
        <x:v>16035.519190016481</x:v>
      </x:c>
      <x:c r="K490" s="12" t="n">
        <x:f>IF(F490="","",F490*157.1/G490)</x:f>
        <x:v>2465.4379562043796</x:v>
      </x:c>
      <x:c r="L490" s="14" t="n">
        <x:f>D490/D$485</x:f>
        <x:v>0.14285714285714285</x:v>
      </x:c>
      <x:c r="M490" s="14" t="n">
        <x:f>E490/E$485</x:f>
        <x:v>0.07494813278008298</x:v>
      </x:c>
      <x:c r="N490" s="2" t="str">
        <x:v>available</x:v>
      </x:c>
    </x:row>
    <x:row r="491" ht="24" customHeight="1">
      <x:c r="A491" s="2" t="n">
        <x:v>2020</x:v>
      </x:c>
      <x:c r="B491" s="2" t="str">
        <x:v>Yukon</x:v>
      </x:c>
      <x:c r="C491" s="2" t="str">
        <x:v>less than $20,000</x:v>
      </x:c>
      <x:c r="D491" s="10" t="n">
        <x:v>160</x:v>
      </x:c>
      <x:c r="E491" s="10" t="n">
        <x:v>4575000</x:v>
      </x:c>
      <x:c r="F491" s="10" t="n">
        <x:v>3000</x:v>
      </x:c>
      <x:c r="G491" s="11" t="n">
        <x:v>137</x:v>
      </x:c>
      <x:c r="H491" s="12" t="n">
        <x:f>E491/D491</x:f>
        <x:v>28593.75</x:v>
      </x:c>
      <x:c r="I491" s="12" t="n">
        <x:f>E491*157.1/G491</x:f>
        <x:v>5246222.627737226</x:v>
      </x:c>
      <x:c r="J491" s="12" t="n">
        <x:f>H491*157.1/G491</x:f>
        <x:v>32788.891423357665</x:v>
      </x:c>
      <x:c r="K491" s="12" t="n">
        <x:f>IF(F491="","",F491*157.1/G491)</x:f>
        <x:v>3440.1459854014597</x:v>
      </x:c>
      <x:c r="L491" s="14" t="n">
        <x:f>D491/D$485</x:f>
        <x:v>0.07373271889400922</x:v>
      </x:c>
      <x:c r="M491" s="14" t="n">
        <x:f>E491/E$485</x:f>
        <x:v>0.07909751037344398</x:v>
      </x:c>
      <x:c r="N491" s="2" t="str">
        <x:v>available</x:v>
      </x:c>
    </x:row>
    <x:row r="492" ht="24" customHeight="1">
      <x:c r="A492" s="2" t="n">
        <x:v>2021</x:v>
      </x:c>
      <x:c r="B492" s="2" t="str">
        <x:v>Alberta</x:v>
      </x:c>
      <x:c r="C492" s="2" t="str">
        <x:v>All income groups</x:v>
      </x:c>
      <x:c r="D492" s="10" t="n">
        <x:v>420200</x:v>
      </x:c>
      <x:c r="E492" s="10" t="n">
        <x:v>15282420000</x:v>
      </x:c>
      <x:c r="F492" s="10" t="n">
        <x:v>3270</x:v>
      </x:c>
      <x:c r="G492" s="11" t="n">
        <x:v>141.6</x:v>
      </x:c>
      <x:c r="H492" s="12" t="n">
        <x:f>E492/D492</x:f>
        <x:v>36369.39552594003</x:v>
      </x:c>
      <x:c r="I492" s="12" t="n">
        <x:f>E492*157.1/G492</x:f>
        <x:v>16955283771.186441</x:v>
      </x:c>
      <x:c r="J492" s="12" t="n">
        <x:f>H492*157.1/G492</x:f>
        <x:v>40350.50873675974</x:v>
      </x:c>
      <x:c r="K492" s="12" t="n">
        <x:f>IF(F492="","",F492*157.1/G492)</x:f>
        <x:v>3627.9449152542375</x:v>
      </x:c>
      <x:c r="L492" s="14" t="n">
        <x:f>D492/D$492</x:f>
        <x:v>1</x:v>
      </x:c>
      <x:c r="M492" s="14" t="n">
        <x:f>E492/E$492</x:f>
        <x:v>1</x:v>
      </x:c>
      <x:c r="N492" s="2" t="str">
        <x:v>available</x:v>
      </x:c>
    </x:row>
    <x:row r="493" ht="24" customHeight="1">
      <x:c r="A493" s="2" t="n">
        <x:v>2021</x:v>
      </x:c>
      <x:c r="B493" s="2" t="str">
        <x:v>Alberta</x:v>
      </x:c>
      <x:c r="C493" s="2" t="str">
        <x:v>$100,000 and over</x:v>
      </x:c>
      <x:c r="D493" s="10" t="n">
        <x:v>130590</x:v>
      </x:c>
      <x:c r="E493" s="10" t="n">
        <x:v>8309715000</x:v>
      </x:c>
      <x:c r="F493" s="10" t="n">
        <x:v>4500</x:v>
      </x:c>
      <x:c r="G493" s="11" t="n">
        <x:v>141.6</x:v>
      </x:c>
      <x:c r="H493" s="12" t="n">
        <x:f>E493/D493</x:f>
        <x:v>63632.09280955663</x:v>
      </x:c>
      <x:c r="I493" s="12" t="n">
        <x:f>E493*157.1/G493</x:f>
        <x:v>9219323633.474577</x:v>
      </x:c>
      <x:c r="J493" s="12" t="n">
        <x:f>H493*157.1/G493</x:f>
        <x:v>70597.47020043324</x:v>
      </x:c>
      <x:c r="K493" s="12" t="n">
        <x:f>IF(F493="","",F493*157.1/G493)</x:f>
        <x:v>4992.584745762712</x:v>
      </x:c>
      <x:c r="L493" s="14" t="n">
        <x:f>D493/D$492</x:f>
        <x:v>0.3107805806758686</x:v>
      </x:c>
      <x:c r="M493" s="14" t="n">
        <x:f>E493/E$492</x:f>
        <x:v>0.5437433992783866</x:v>
      </x:c>
      <x:c r="N493" s="2" t="str">
        <x:v>available</x:v>
      </x:c>
    </x:row>
    <x:row r="494" ht="24" customHeight="1">
      <x:c r="A494" s="2" t="n">
        <x:v>2021</x:v>
      </x:c>
      <x:c r="B494" s="2" t="str">
        <x:v>Alberta</x:v>
      </x:c>
      <x:c r="C494" s="2" t="str">
        <x:v>$20,000 to $39,999</x:v>
      </x:c>
      <x:c r="D494" s="10" t="n">
        <x:v>79540</x:v>
      </x:c>
      <x:c r="E494" s="10" t="n">
        <x:v>1557690000</x:v>
      </x:c>
      <x:c r="F494" s="10" t="n">
        <x:v>2830</x:v>
      </x:c>
      <x:c r="G494" s="11" t="n">
        <x:v>141.6</x:v>
      </x:c>
      <x:c r="H494" s="12" t="n">
        <x:f>E494/D494</x:f>
        <x:v>19583.73145587126</x:v>
      </x:c>
      <x:c r="I494" s="12" t="n">
        <x:f>E494*157.1/G494</x:f>
        <x:v>1728199851.6949153</x:v>
      </x:c>
      <x:c r="J494" s="12" t="n">
        <x:f>H494*157.1/G494</x:f>
        <x:v>21727.430873710277</x:v>
      </x:c>
      <x:c r="K494" s="12" t="n">
        <x:f>IF(F494="","",F494*157.1/G494)</x:f>
        <x:v>3139.781073446328</x:v>
      </x:c>
      <x:c r="L494" s="14" t="n">
        <x:f>D494/D$492</x:f>
        <x:v>0.18929081389814373</x:v>
      </x:c>
      <x:c r="M494" s="14" t="n">
        <x:f>E494/E$492</x:f>
        <x:v>0.10192691995115957</x:v>
      </x:c>
      <x:c r="N494" s="2" t="str">
        <x:v>available</x:v>
      </x:c>
    </x:row>
    <x:row r="495" ht="24" customHeight="1">
      <x:c r="A495" s="2" t="n">
        <x:v>2021</x:v>
      </x:c>
      <x:c r="B495" s="2" t="str">
        <x:v>Alberta</x:v>
      </x:c>
      <x:c r="C495" s="2" t="str">
        <x:v>$40,000 to $59,999</x:v>
      </x:c>
      <x:c r="D495" s="10" t="n">
        <x:v>66920</x:v>
      </x:c>
      <x:c r="E495" s="10" t="n">
        <x:v>1500060000</x:v>
      </x:c>
      <x:c r="F495" s="10" t="n">
        <x:v>2930</x:v>
      </x:c>
      <x:c r="G495" s="11" t="n">
        <x:v>141.6</x:v>
      </x:c>
      <x:c r="H495" s="12" t="n">
        <x:f>E495/D495</x:f>
        <x:v>22415.7202630006</x:v>
      </x:c>
      <x:c r="I495" s="12" t="n">
        <x:f>E495*157.1/G495</x:f>
        <x:v>1664261483.0508475</x:v>
      </x:c>
      <x:c r="J495" s="12" t="n">
        <x:f>H495*157.1/G495</x:f>
        <x:v>24869.418455631316</x:v>
      </x:c>
      <x:c r="K495" s="12" t="n">
        <x:f>IF(F495="","",F495*157.1/G495)</x:f>
        <x:v>3250.7274011299437</x:v>
      </x:c>
      <x:c r="L495" s="14" t="n">
        <x:f>D495/D$492</x:f>
        <x:v>0.1592574964302713</x:v>
      </x:c>
      <x:c r="M495" s="14" t="n">
        <x:f>E495/E$492</x:f>
        <x:v>0.0981559203319893</x:v>
      </x:c>
      <x:c r="N495" s="2" t="str">
        <x:v>available</x:v>
      </x:c>
    </x:row>
    <x:row r="496" ht="24" customHeight="1">
      <x:c r="A496" s="2" t="n">
        <x:v>2021</x:v>
      </x:c>
      <x:c r="B496" s="2" t="str">
        <x:v>Alberta</x:v>
      </x:c>
      <x:c r="C496" s="2" t="str">
        <x:v>$60,000 to $79,999</x:v>
      </x:c>
      <x:c r="D496" s="10" t="n">
        <x:v>54740</x:v>
      </x:c>
      <x:c r="E496" s="10" t="n">
        <x:v>1256685000</x:v>
      </x:c>
      <x:c r="F496" s="10" t="n">
        <x:v>2970</x:v>
      </x:c>
      <x:c r="G496" s="11" t="n">
        <x:v>141.6</x:v>
      </x:c>
      <x:c r="H496" s="12" t="n">
        <x:f>E496/D496</x:f>
        <x:v>22957.34380708805</x:v>
      </x:c>
      <x:c r="I496" s="12" t="n">
        <x:f>E496*157.1/G496</x:f>
        <x:v>1394245858.0508475</x:v>
      </x:c>
      <x:c r="J496" s="12" t="n">
        <x:f>H496*157.1/G496</x:f>
        <x:v>25470.32988766619</x:v>
      </x:c>
      <x:c r="K496" s="12" t="n">
        <x:f>IF(F496="","",F496*157.1/G496)</x:f>
        <x:v>3295.10593220339</x:v>
      </x:c>
      <x:c r="L496" s="14" t="n">
        <x:f>D496/D$492</x:f>
        <x:v>0.130271299381247</x:v>
      </x:c>
      <x:c r="M496" s="14" t="n">
        <x:f>E496/E$492</x:f>
        <x:v>0.08223075926456674</x:v>
      </x:c>
      <x:c r="N496" s="2" t="str">
        <x:v>available</x:v>
      </x:c>
    </x:row>
    <x:row r="497" ht="24" customHeight="1">
      <x:c r="A497" s="2" t="n">
        <x:v>2021</x:v>
      </x:c>
      <x:c r="B497" s="2" t="str">
        <x:v>Alberta</x:v>
      </x:c>
      <x:c r="C497" s="2" t="str">
        <x:v>$80,000 to $99,999</x:v>
      </x:c>
      <x:c r="D497" s="10" t="n">
        <x:v>40360</x:v>
      </x:c>
      <x:c r="E497" s="10" t="n">
        <x:v>993395000</x:v>
      </x:c>
      <x:c r="F497" s="10" t="n">
        <x:v>2730</x:v>
      </x:c>
      <x:c r="G497" s="11" t="n">
        <x:v>141.6</x:v>
      </x:c>
      <x:c r="H497" s="12" t="n">
        <x:f>E497/D497</x:f>
        <x:v>24613.354806739346</x:v>
      </x:c>
      <x:c r="I497" s="12" t="n">
        <x:f>E497*157.1/G497</x:f>
        <x:v>1102135271.8926554</x:v>
      </x:c>
      <x:c r="J497" s="12" t="n">
        <x:f>H497*157.1/G497</x:f>
        <x:v>27307.613277816043</x:v>
      </x:c>
      <x:c r="K497" s="12" t="n">
        <x:f>IF(F497="","",F497*157.1/G497)</x:f>
        <x:v>3028.834745762712</x:v>
      </x:c>
      <x:c r="L497" s="14" t="n">
        <x:f>D497/D$492</x:f>
        <x:v>0.09604950023798191</x:v>
      </x:c>
      <x:c r="M497" s="14" t="n">
        <x:f>E497/E$492</x:f>
        <x:v>0.06500246688678887</x:v>
      </x:c>
      <x:c r="N497" s="2" t="str">
        <x:v>available</x:v>
      </x:c>
    </x:row>
    <x:row r="498" ht="24" customHeight="1">
      <x:c r="A498" s="2" t="n">
        <x:v>2021</x:v>
      </x:c>
      <x:c r="B498" s="2" t="str">
        <x:v>Alberta</x:v>
      </x:c>
      <x:c r="C498" s="2" t="str">
        <x:v>less than $20,000</x:v>
      </x:c>
      <x:c r="D498" s="10" t="n">
        <x:v>48050</x:v>
      </x:c>
      <x:c r="E498" s="10" t="n">
        <x:v>1664885000</x:v>
      </x:c>
      <x:c r="F498" s="10" t="n">
        <x:v>3000</x:v>
      </x:c>
      <x:c r="G498" s="11" t="n">
        <x:v>141.6</x:v>
      </x:c>
      <x:c r="H498" s="12" t="n">
        <x:f>E498/D498</x:f>
        <x:v>34649.01144640999</x:v>
      </x:c>
      <x:c r="I498" s="12" t="n">
        <x:f>E498*157.1/G498</x:f>
        <x:v>1847128767.6553674</x:v>
      </x:c>
      <x:c r="J498" s="12" t="n">
        <x:f>H498*157.1/G498</x:f>
        <x:v>38441.80577846758</x:v>
      </x:c>
      <x:c r="K498" s="12" t="n">
        <x:f>IF(F498="","",F498*157.1/G498)</x:f>
        <x:v>3328.389830508475</x:v>
      </x:c>
      <x:c r="L498" s="14" t="n">
        <x:f>D498/D$492</x:f>
        <x:v>0.11435030937648738</x:v>
      </x:c>
      <x:c r="M498" s="14" t="n">
        <x:f>E498/E$492</x:f>
        <x:v>0.10894118863373732</x:v>
      </x:c>
      <x:c r="N498" s="2" t="str">
        <x:v>available</x:v>
      </x:c>
    </x:row>
    <x:row r="499" ht="24" customHeight="1">
      <x:c r="A499" s="2" t="n">
        <x:v>2021</x:v>
      </x:c>
      <x:c r="B499" s="2" t="str">
        <x:v>British Columbia</x:v>
      </x:c>
      <x:c r="C499" s="2" t="str">
        <x:v>All income groups</x:v>
      </x:c>
      <x:c r="D499" s="10" t="n">
        <x:v>609890</x:v>
      </x:c>
      <x:c r="E499" s="10" t="n">
        <x:v>29410485000</x:v>
      </x:c>
      <x:c r="F499" s="10" t="n">
        <x:v>4360</x:v>
      </x:c>
      <x:c r="G499" s="11" t="n">
        <x:v>141.6</x:v>
      </x:c>
      <x:c r="H499" s="12" t="n">
        <x:f>E499/D499</x:f>
        <x:v>48222.60571578481</x:v>
      </x:c>
      <x:c r="I499" s="12" t="n">
        <x:f>E499*157.1/G499</x:f>
        <x:v>32629853061.440678</x:v>
      </x:c>
      <x:c r="J499" s="12" t="n">
        <x:f>H499*157.1/G499</x:f>
        <x:v>53501.21015501267</x:v>
      </x:c>
      <x:c r="K499" s="12" t="n">
        <x:f>IF(F499="","",F499*157.1/G499)</x:f>
        <x:v>4837.25988700565</x:v>
      </x:c>
      <x:c r="L499" s="14" t="n">
        <x:f>D499/D$499</x:f>
        <x:v>1</x:v>
      </x:c>
      <x:c r="M499" s="14" t="n">
        <x:f>E499/E$499</x:f>
        <x:v>1</x:v>
      </x:c>
      <x:c r="N499" s="2" t="str">
        <x:v>available</x:v>
      </x:c>
    </x:row>
    <x:row r="500" ht="24" customHeight="1">
      <x:c r="A500" s="2" t="n">
        <x:v>2021</x:v>
      </x:c>
      <x:c r="B500" s="2" t="str">
        <x:v>British Columbia</x:v>
      </x:c>
      <x:c r="C500" s="2" t="str">
        <x:v>$100,000 and over</x:v>
      </x:c>
      <x:c r="D500" s="10" t="n">
        <x:v>136100</x:v>
      </x:c>
      <x:c r="E500" s="10" t="n">
        <x:v>13441330000</x:v>
      </x:c>
      <x:c r="F500" s="10" t="n">
        <x:v>6900</x:v>
      </x:c>
      <x:c r="G500" s="11" t="n">
        <x:v>141.6</x:v>
      </x:c>
      <x:c r="H500" s="12" t="n">
        <x:f>E500/D500</x:f>
        <x:v>98760.690668626</x:v>
      </x:c>
      <x:c r="I500" s="12" t="n">
        <x:f>E500*157.1/G500</x:f>
        <x:v>14912662026.836159</x:v>
      </x:c>
      <x:c r="J500" s="12" t="n">
        <x:f>H500*157.1/G500</x:f>
        <x:v>109571.359491816</x:v>
      </x:c>
      <x:c r="K500" s="12" t="n">
        <x:f>IF(F500="","",F500*157.1/G500)</x:f>
        <x:v>7655.296610169492</x:v>
      </x:c>
      <x:c r="L500" s="14" t="n">
        <x:f>D500/D$499</x:f>
        <x:v>0.2231549951630622</x:v>
      </x:c>
      <x:c r="M500" s="14" t="n">
        <x:f>E500/E$499</x:f>
        <x:v>0.45702510516232564</x:v>
      </x:c>
      <x:c r="N500" s="2" t="str">
        <x:v>available</x:v>
      </x:c>
    </x:row>
    <x:row r="501" ht="24" customHeight="1">
      <x:c r="A501" s="2" t="n">
        <x:v>2021</x:v>
      </x:c>
      <x:c r="B501" s="2" t="str">
        <x:v>British Columbia</x:v>
      </x:c>
      <x:c r="C501" s="2" t="str">
        <x:v>$20,000 to $39,999</x:v>
      </x:c>
      <x:c r="D501" s="10" t="n">
        <x:v>133860</x:v>
      </x:c>
      <x:c r="E501" s="10" t="n">
        <x:v>3595815000</x:v>
      </x:c>
      <x:c r="F501" s="10" t="n">
        <x:v>3630</x:v>
      </x:c>
      <x:c r="G501" s="11" t="n">
        <x:v>141.6</x:v>
      </x:c>
      <x:c r="H501" s="12" t="n">
        <x:f>E501/D501</x:f>
        <x:v>26862.50560286867</x:v>
      </x:c>
      <x:c r="I501" s="12" t="n">
        <x:f>E501*157.1/G501</x:f>
        <x:v>3989424692.7966104</x:v>
      </x:c>
      <x:c r="J501" s="12" t="n">
        <x:f>H501*157.1/G501</x:f>
        <x:v>29802.963490188333</x:v>
      </x:c>
      <x:c r="K501" s="12" t="n">
        <x:f>IF(F501="","",F501*157.1/G501)</x:f>
        <x:v>4027.3516949152545</x:v>
      </x:c>
      <x:c r="L501" s="14" t="n">
        <x:f>D501/D$499</x:f>
        <x:v>0.21948220170850483</x:v>
      </x:c>
      <x:c r="M501" s="14" t="n">
        <x:f>E501/E$499</x:f>
        <x:v>0.1222630296644207</x:v>
      </x:c>
      <x:c r="N501" s="2" t="str">
        <x:v>available</x:v>
      </x:c>
    </x:row>
    <x:row r="502" ht="24" customHeight="1">
      <x:c r="A502" s="2" t="n">
        <x:v>2021</x:v>
      </x:c>
      <x:c r="B502" s="2" t="str">
        <x:v>British Columbia</x:v>
      </x:c>
      <x:c r="C502" s="2" t="str">
        <x:v>$40,000 to $59,999</x:v>
      </x:c>
      <x:c r="D502" s="10" t="n">
        <x:v>113990</x:v>
      </x:c>
      <x:c r="E502" s="10" t="n">
        <x:v>3164835000</x:v>
      </x:c>
      <x:c r="F502" s="10" t="n">
        <x:v>3700</x:v>
      </x:c>
      <x:c r="G502" s="11" t="n">
        <x:v>141.6</x:v>
      </x:c>
      <x:c r="H502" s="12" t="n">
        <x:f>E502/D502</x:f>
        <x:v>27764.145977717344</x:v>
      </x:c>
      <x:c r="I502" s="12" t="n">
        <x:f>E502*157.1/G502</x:f>
        <x:v>3511268209.745763</x:v>
      </x:c>
      <x:c r="J502" s="12" t="n">
        <x:f>H502*157.1/G502</x:f>
        <x:v>30803.300374995728</x:v>
      </x:c>
      <x:c r="K502" s="12" t="n">
        <x:f>IF(F502="","",F502*157.1/G502)</x:f>
        <x:v>4105.014124293785</x:v>
      </x:c>
      <x:c r="L502" s="14" t="n">
        <x:f>D502/D$499</x:f>
        <x:v>0.18690255619865878</x:v>
      </x:c>
      <x:c r="M502" s="14" t="n">
        <x:f>E502/E$499</x:f>
        <x:v>0.1076090720707258</x:v>
      </x:c>
      <x:c r="N502" s="2" t="str">
        <x:v>available</x:v>
      </x:c>
    </x:row>
    <x:row r="503" ht="24" customHeight="1">
      <x:c r="A503" s="2" t="n">
        <x:v>2021</x:v>
      </x:c>
      <x:c r="B503" s="2" t="str">
        <x:v>British Columbia</x:v>
      </x:c>
      <x:c r="C503" s="2" t="str">
        <x:v>$60,000 to $79,999</x:v>
      </x:c>
      <x:c r="D503" s="10" t="n">
        <x:v>86120</x:v>
      </x:c>
      <x:c r="E503" s="10" t="n">
        <x:v>3008400000</x:v>
      </x:c>
      <x:c r="F503" s="10" t="n">
        <x:v>4050</x:v>
      </x:c>
      <x:c r="G503" s="11" t="n">
        <x:v>141.6</x:v>
      </x:c>
      <x:c r="H503" s="12" t="n">
        <x:f>E503/D503</x:f>
        <x:v>34932.65211333024</x:v>
      </x:c>
      <x:c r="I503" s="12" t="n">
        <x:f>E503*157.1/G503</x:f>
        <x:v>3337709322.0338984</x:v>
      </x:c>
      <x:c r="J503" s="12" t="n">
        <x:f>H503*157.1/G503</x:f>
        <x:v>38756.494682232915</x:v>
      </x:c>
      <x:c r="K503" s="12" t="n">
        <x:f>IF(F503="","",F503*157.1/G503)</x:f>
        <x:v>4493.326271186441</x:v>
      </x:c>
      <x:c r="L503" s="14" t="n">
        <x:f>D503/D$499</x:f>
        <x:v>0.14120579120825066</x:v>
      </x:c>
      <x:c r="M503" s="14" t="n">
        <x:f>E503/E$499</x:f>
        <x:v>0.10229005064010335</x:v>
      </x:c>
      <x:c r="N503" s="2" t="str">
        <x:v>available</x:v>
      </x:c>
    </x:row>
    <x:row r="504" ht="24" customHeight="1">
      <x:c r="A504" s="2" t="n">
        <x:v>2021</x:v>
      </x:c>
      <x:c r="B504" s="2" t="str">
        <x:v>British Columbia</x:v>
      </x:c>
      <x:c r="C504" s="2" t="str">
        <x:v>$80,000 to $99,999</x:v>
      </x:c>
      <x:c r="D504" s="10" t="n">
        <x:v>57770</x:v>
      </x:c>
      <x:c r="E504" s="10" t="n">
        <x:v>2147530000</x:v>
      </x:c>
      <x:c r="F504" s="10" t="n">
        <x:v>4090</x:v>
      </x:c>
      <x:c r="G504" s="11" t="n">
        <x:v>141.6</x:v>
      </x:c>
      <x:c r="H504" s="12" t="n">
        <x:f>E504/D504</x:f>
        <x:v>37173.792625930415</x:v>
      </x:c>
      <x:c r="I504" s="12" t="n">
        <x:f>E504*157.1/G504</x:f>
        <x:v>2382605670.903955</x:v>
      </x:c>
      <x:c r="J504" s="12" t="n">
        <x:f>H504*157.1/G504</x:f>
        <x:v>41242.95777919257</x:v>
      </x:c>
      <x:c r="K504" s="12" t="n">
        <x:f>IF(F504="","",F504*157.1/G504)</x:f>
        <x:v>4537.704802259887</x:v>
      </x:c>
      <x:c r="L504" s="14" t="n">
        <x:f>D504/D$499</x:f>
        <x:v>0.09472199904900884</x:v>
      </x:c>
      <x:c r="M504" s="14" t="n">
        <x:f>E504/E$499</x:f>
        <x:v>0.07301919706526432</x:v>
      </x:c>
      <x:c r="N504" s="2" t="str">
        <x:v>available</x:v>
      </x:c>
    </x:row>
    <x:row r="505" ht="24" customHeight="1">
      <x:c r="A505" s="2" t="n">
        <x:v>2021</x:v>
      </x:c>
      <x:c r="B505" s="2" t="str">
        <x:v>British Columbia</x:v>
      </x:c>
      <x:c r="C505" s="2" t="str">
        <x:v>less than $20,000</x:v>
      </x:c>
      <x:c r="D505" s="10" t="n">
        <x:v>82040</x:v>
      </x:c>
      <x:c r="E505" s="10" t="n">
        <x:v>4052580000</x:v>
      </x:c>
      <x:c r="F505" s="10" t="n">
        <x:v>4440</x:v>
      </x:c>
      <x:c r="G505" s="11" t="n">
        <x:v>141.6</x:v>
      </x:c>
      <x:c r="H505" s="12" t="n">
        <x:f>E505/D505</x:f>
        <x:v>49397.610921501706</x:v>
      </x:c>
      <x:c r="I505" s="12" t="n">
        <x:f>E505*157.1/G505</x:f>
        <x:v>4496188686.440679</x:v>
      </x:c>
      <x:c r="J505" s="12" t="n">
        <x:f>H505*157.1/G505</x:f>
        <x:v>54804.835280846884</x:v>
      </x:c>
      <x:c r="K505" s="12" t="n">
        <x:f>IF(F505="","",F505*157.1/G505)</x:f>
        <x:v>4926.016949152543</x:v>
      </x:c>
      <x:c r="L505" s="14" t="n">
        <x:f>D505/D$499</x:f>
        <x:v>0.134516060273164</x:v>
      </x:c>
      <x:c r="M505" s="14" t="n">
        <x:f>E505/E$499</x:f>
        <x:v>0.13779371540455726</x:v>
      </x:c>
      <x:c r="N505" s="2" t="str">
        <x:v>available</x:v>
      </x:c>
    </x:row>
    <x:row r="506" ht="24" customHeight="1">
      <x:c r="A506" s="2" t="n">
        <x:v>2021</x:v>
      </x:c>
      <x:c r="B506" s="2" t="str">
        <x:v>Canada</x:v>
      </x:c>
      <x:c r="C506" s="2" t="str">
        <x:v>All income groups</x:v>
      </x:c>
      <x:c r="D506" s="10" t="n">
        <x:v>3577040</x:v>
      </x:c>
      <x:c r="E506" s="10" t="n">
        <x:v>139712590000</x:v>
      </x:c>
      <x:c r="F506" s="10" t="n">
        <x:v>3300</x:v>
      </x:c>
      <x:c r="G506" s="11" t="n">
        <x:v>141.6</x:v>
      </x:c>
      <x:c r="H506" s="12" t="n">
        <x:f>E506/D506</x:f>
        <x:v>39058.15702368438</x:v>
      </x:c>
      <x:c r="I506" s="12" t="n">
        <x:f>E506*157.1/G506</x:f>
        <x:v>155005987916.6667</x:v>
      </x:c>
      <x:c r="J506" s="12" t="n">
        <x:f>H506*157.1/G506</x:f>
        <x:v>43333.590878678086</x:v>
      </x:c>
      <x:c r="K506" s="12" t="n">
        <x:f>IF(F506="","",F506*157.1/G506)</x:f>
        <x:v>3661.228813559322</x:v>
      </x:c>
      <x:c r="L506" s="14" t="n">
        <x:f>D506/D$506</x:f>
        <x:v>1</x:v>
      </x:c>
      <x:c r="M506" s="14" t="n">
        <x:f>E506/E$506</x:f>
        <x:v>1</x:v>
      </x:c>
      <x:c r="N506" s="2" t="str">
        <x:v>available</x:v>
      </x:c>
    </x:row>
    <x:row r="507" ht="24" customHeight="1">
      <x:c r="A507" s="2" t="n">
        <x:v>2021</x:v>
      </x:c>
      <x:c r="B507" s="2" t="str">
        <x:v>Canada</x:v>
      </x:c>
      <x:c r="C507" s="2" t="str">
        <x:v>$100,000 and over</x:v>
      </x:c>
      <x:c r="D507" s="10" t="n">
        <x:v>881580</x:v>
      </x:c>
      <x:c r="E507" s="10" t="n">
        <x:v>69180640000</x:v>
      </x:c>
      <x:c r="F507" s="10" t="n">
        <x:v>5190</x:v>
      </x:c>
      <x:c r="G507" s="11" t="n">
        <x:v>141.6</x:v>
      </x:c>
      <x:c r="H507" s="12" t="n">
        <x:f>E507/D507</x:f>
        <x:v>78473.46809138138</x:v>
      </x:c>
      <x:c r="I507" s="12" t="n">
        <x:f>E507*157.1/G507</x:f>
        <x:v>76753379548.0226</x:v>
      </x:c>
      <x:c r="J507" s="12" t="n">
        <x:f>H507*157.1/G507</x:f>
        <x:v>87063.43105336168</x:v>
      </x:c>
      <x:c r="K507" s="12" t="n">
        <x:f>IF(F507="","",F507*157.1/G507)</x:f>
        <x:v>5758.114406779661</x:v>
      </x:c>
      <x:c r="L507" s="14" t="n">
        <x:f>D507/D$506</x:f>
        <x:v>0.2464551696374656</x:v>
      </x:c>
      <x:c r="M507" s="14" t="n">
        <x:f>E507/E$506</x:f>
        <x:v>0.49516396482235425</x:v>
      </x:c>
      <x:c r="N507" s="2" t="str">
        <x:v>available</x:v>
      </x:c>
    </x:row>
    <x:row r="508" ht="24" customHeight="1">
      <x:c r="A508" s="2" t="n">
        <x:v>2021</x:v>
      </x:c>
      <x:c r="B508" s="2" t="str">
        <x:v>Canada</x:v>
      </x:c>
      <x:c r="C508" s="2" t="str">
        <x:v>$20,000 to $39,999</x:v>
      </x:c>
      <x:c r="D508" s="10" t="n">
        <x:v>748730</x:v>
      </x:c>
      <x:c r="E508" s="10" t="n">
        <x:v>16146800000</x:v>
      </x:c>
      <x:c r="F508" s="10" t="n">
        <x:v>2750</x:v>
      </x:c>
      <x:c r="G508" s="11" t="n">
        <x:v>141.6</x:v>
      </x:c>
      <x:c r="H508" s="12" t="n">
        <x:f>E508/D508</x:f>
        <x:v>21565.58438956633</x:v>
      </x:c>
      <x:c r="I508" s="12" t="n">
        <x:f>E508*157.1/G508</x:f>
        <x:v>17914281638.41808</x:v>
      </x:c>
      <x:c r="J508" s="12" t="n">
        <x:f>H508*157.1/G508</x:f>
        <x:v>23926.22392373496</x:v>
      </x:c>
      <x:c r="K508" s="12" t="n">
        <x:f>IF(F508="","",F508*157.1/G508)</x:f>
        <x:v>3051.024011299435</x:v>
      </x:c>
      <x:c r="L508" s="14" t="n">
        <x:f>D508/D$506</x:f>
        <x:v>0.20931552344955606</x:v>
      </x:c>
      <x:c r="M508" s="14" t="n">
        <x:f>E508/E$506</x:f>
        <x:v>0.11557154584279054</x:v>
      </x:c>
      <x:c r="N508" s="2" t="str">
        <x:v>available</x:v>
      </x:c>
    </x:row>
    <x:row r="509" ht="24" customHeight="1">
      <x:c r="A509" s="2" t="n">
        <x:v>2021</x:v>
      </x:c>
      <x:c r="B509" s="2" t="str">
        <x:v>Canada</x:v>
      </x:c>
      <x:c r="C509" s="2" t="str">
        <x:v>$40,000 to $59,999</x:v>
      </x:c>
      <x:c r="D509" s="10" t="n">
        <x:v>654570</x:v>
      </x:c>
      <x:c r="E509" s="10" t="n">
        <x:v>14792885000</x:v>
      </x:c>
      <x:c r="F509" s="10" t="n">
        <x:v>2870</x:v>
      </x:c>
      <x:c r="G509" s="11" t="n">
        <x:v>141.6</x:v>
      </x:c>
      <x:c r="H509" s="12" t="n">
        <x:f>E509/D509</x:f>
        <x:v>22599.39349496616</x:v>
      </x:c>
      <x:c r="I509" s="12" t="n">
        <x:f>E509*157.1/G509</x:f>
        <x:v>16412162665.960453</x:v>
      </x:c>
      <x:c r="J509" s="12" t="n">
        <x:f>H509*157.1/G509</x:f>
        <x:v>25073.197161434913</x:v>
      </x:c>
      <x:c r="K509" s="12" t="n">
        <x:f>IF(F509="","",F509*157.1/G509)</x:f>
        <x:v>3184.1596045197743</x:v>
      </x:c>
      <x:c r="L509" s="14" t="n">
        <x:f>D509/D$506</x:f>
        <x:v>0.18299208283944265</x:v>
      </x:c>
      <x:c r="M509" s="14" t="n">
        <x:f>E509/E$506</x:f>
        <x:v>0.10588083006692525</x:v>
      </x:c>
      <x:c r="N509" s="2" t="str">
        <x:v>available</x:v>
      </x:c>
    </x:row>
    <x:row r="510" ht="24" customHeight="1">
      <x:c r="A510" s="2" t="n">
        <x:v>2021</x:v>
      </x:c>
      <x:c r="B510" s="2" t="str">
        <x:v>Canada</x:v>
      </x:c>
      <x:c r="C510" s="2" t="str">
        <x:v>$60,000 to $79,999</x:v>
      </x:c>
      <x:c r="D510" s="10" t="n">
        <x:v>508860</x:v>
      </x:c>
      <x:c r="E510" s="10" t="n">
        <x:v>13015950000</x:v>
      </x:c>
      <x:c r="F510" s="10" t="n">
        <x:v>3040</x:v>
      </x:c>
      <x:c r="G510" s="11" t="n">
        <x:v>141.6</x:v>
      </x:c>
      <x:c r="H510" s="12" t="n">
        <x:f>E510/D510</x:f>
        <x:v>25578.64638603938</x:v>
      </x:c>
      <x:c r="I510" s="12" t="n">
        <x:f>E510*157.1/G510</x:f>
        <x:v>14440718538.135593</x:v>
      </x:c>
      <x:c r="J510" s="12" t="n">
        <x:f>H510*157.1/G510</x:f>
        <x:v>28378.56883648861</x:v>
      </x:c>
      <x:c r="K510" s="12" t="n">
        <x:f>IF(F510="","",F510*157.1/G510)</x:f>
        <x:v>3372.768361581921</x:v>
      </x:c>
      <x:c r="L510" s="14" t="n">
        <x:f>D510/D$506</x:f>
        <x:v>0.14225728535325297</x:v>
      </x:c>
      <x:c r="M510" s="14" t="n">
        <x:f>E510/E$506</x:f>
        <x:v>0.0931623270315152</x:v>
      </x:c>
      <x:c r="N510" s="2" t="str">
        <x:v>available</x:v>
      </x:c>
    </x:row>
    <x:row r="511" ht="24" customHeight="1">
      <x:c r="A511" s="2" t="n">
        <x:v>2021</x:v>
      </x:c>
      <x:c r="B511" s="2" t="str">
        <x:v>Canada</x:v>
      </x:c>
      <x:c r="C511" s="2" t="str">
        <x:v>$80,000 to $99,999</x:v>
      </x:c>
      <x:c r="D511" s="10" t="n">
        <x:v>355010</x:v>
      </x:c>
      <x:c r="E511" s="10" t="n">
        <x:v>10120525000</x:v>
      </x:c>
      <x:c r="F511" s="10" t="n">
        <x:v>3110</x:v>
      </x:c>
      <x:c r="G511" s="11" t="n">
        <x:v>141.6</x:v>
      </x:c>
      <x:c r="H511" s="12" t="n">
        <x:f>E511/D511</x:f>
        <x:v>28507.7180924481</x:v>
      </x:c>
      <x:c r="I511" s="12" t="n">
        <x:f>E511*157.1/G511</x:f>
        <x:v>11228350829.80226</x:v>
      </x:c>
      <x:c r="J511" s="12" t="n">
        <x:f>H511*157.1/G511</x:f>
        <x:v>31628.266329968905</x:v>
      </x:c>
      <x:c r="K511" s="12" t="n">
        <x:f>IF(F511="","",F511*157.1/G511)</x:f>
        <x:v>3450.430790960452</x:v>
      </x:c>
      <x:c r="L511" s="14" t="n">
        <x:f>D511/D$506</x:f>
        <x:v>0.09924686332833851</x:v>
      </x:c>
      <x:c r="M511" s="14" t="n">
        <x:f>E511/E$506</x:f>
        <x:v>0.07243817468418558</x:v>
      </x:c>
      <x:c r="N511" s="2" t="str">
        <x:v>available</x:v>
      </x:c>
    </x:row>
    <x:row r="512" ht="24" customHeight="1">
      <x:c r="A512" s="2" t="n">
        <x:v>2021</x:v>
      </x:c>
      <x:c r="B512" s="2" t="str">
        <x:v>Canada</x:v>
      </x:c>
      <x:c r="C512" s="2" t="str">
        <x:v>less than $20,000</x:v>
      </x:c>
      <x:c r="D512" s="10" t="n">
        <x:v>428290</x:v>
      </x:c>
      <x:c r="E512" s="10" t="n">
        <x:v>16455795000</x:v>
      </x:c>
      <x:c r="F512" s="10" t="n">
        <x:v>3060</x:v>
      </x:c>
      <x:c r="G512" s="11" t="n">
        <x:v>141.6</x:v>
      </x:c>
      <x:c r="H512" s="12" t="n">
        <x:f>E512/D512</x:f>
        <x:v>38422.08550281351</x:v>
      </x:c>
      <x:c r="I512" s="12" t="n">
        <x:f>E512*157.1/G512</x:f>
        <x:v>18257100243.64407</x:v>
      </x:c>
      <x:c r="J512" s="12" t="n">
        <x:f>H512*157.1/G512</x:f>
        <x:v>42627.89288483052</x:v>
      </x:c>
      <x:c r="K512" s="12" t="n">
        <x:f>IF(F512="","",F512*157.1/G512)</x:f>
        <x:v>3394.9576271186443</x:v>
      </x:c>
      <x:c r="L512" s="14" t="n">
        <x:f>D512/D$506</x:f>
        <x:v>0.11973307539194418</x:v>
      </x:c>
      <x:c r="M512" s="14" t="n">
        <x:f>E512/E$506</x:f>
        <x:v>0.1177831933399846</x:v>
      </x:c>
      <x:c r="N512" s="2" t="str">
        <x:v>available</x:v>
      </x:c>
    </x:row>
    <x:row r="513" ht="24" customHeight="1">
      <x:c r="A513" s="2" t="n">
        <x:v>2021</x:v>
      </x:c>
      <x:c r="B513" s="2" t="str">
        <x:v>Manitoba</x:v>
      </x:c>
      <x:c r="C513" s="2" t="str">
        <x:v>All income groups</x:v>
      </x:c>
      <x:c r="D513" s="10" t="n">
        <x:v>105520</x:v>
      </x:c>
      <x:c r="E513" s="10" t="n">
        <x:v>3811580000</x:v>
      </x:c>
      <x:c r="F513" s="10" t="n">
        <x:v>2520</x:v>
      </x:c>
      <x:c r="G513" s="11" t="n">
        <x:v>141.6</x:v>
      </x:c>
      <x:c r="H513" s="12" t="n">
        <x:f>E513/D513</x:f>
        <x:v>36121.8726307809</x:v>
      </x:c>
      <x:c r="I513" s="12" t="n">
        <x:f>E513*157.1/G513</x:f>
        <x:v>4228808036.723164</x:v>
      </x:c>
      <x:c r="J513" s="12" t="n">
        <x:f>H513*157.1/G513</x:f>
        <x:v>40075.89117440451</x:v>
      </x:c>
      <x:c r="K513" s="12" t="n">
        <x:f>IF(F513="","",F513*157.1/G513)</x:f>
        <x:v>2795.8474576271187</x:v>
      </x:c>
      <x:c r="L513" s="14" t="n">
        <x:f>D513/D$513</x:f>
        <x:v>1</x:v>
      </x:c>
      <x:c r="M513" s="14" t="n">
        <x:f>E513/E$513</x:f>
        <x:v>1</x:v>
      </x:c>
      <x:c r="N513" s="2" t="str">
        <x:v>available</x:v>
      </x:c>
    </x:row>
    <x:row r="514" ht="24" customHeight="1">
      <x:c r="A514" s="2" t="n">
        <x:v>2021</x:v>
      </x:c>
      <x:c r="B514" s="2" t="str">
        <x:v>Manitoba</x:v>
      </x:c>
      <x:c r="C514" s="2" t="str">
        <x:v>$100,000 and over</x:v>
      </x:c>
      <x:c r="D514" s="10" t="n">
        <x:v>19560</x:v>
      </x:c>
      <x:c r="E514" s="10" t="n">
        <x:v>1765745000</x:v>
      </x:c>
      <x:c r="F514" s="10" t="n">
        <x:v>4210</x:v>
      </x:c>
      <x:c r="G514" s="11" t="n">
        <x:v>141.6</x:v>
      </x:c>
      <x:c r="H514" s="12" t="n">
        <x:f>E514/D514</x:f>
        <x:v>90273.26175869121</x:v>
      </x:c>
      <x:c r="I514" s="12" t="n">
        <x:f>E514*157.1/G514</x:f>
        <x:v>1959029233.7570622</x:v>
      </x:c>
      <x:c r="J514" s="12" t="n">
        <x:f>H514*157.1/G514</x:f>
        <x:v>100154.8688014858</x:v>
      </x:c>
      <x:c r="K514" s="12" t="n">
        <x:f>IF(F514="","",F514*157.1/G514)</x:f>
        <x:v>4670.840395480226</x:v>
      </x:c>
      <x:c r="L514" s="14" t="n">
        <x:f>D514/D$513</x:f>
        <x:v>0.1853677028051554</x:v>
      </x:c>
      <x:c r="M514" s="14" t="n">
        <x:f>E514/E$513</x:f>
        <x:v>0.46325801898425323</x:v>
      </x:c>
      <x:c r="N514" s="2" t="str">
        <x:v>available</x:v>
      </x:c>
    </x:row>
    <x:row r="515" ht="24" customHeight="1">
      <x:c r="A515" s="2" t="n">
        <x:v>2021</x:v>
      </x:c>
      <x:c r="B515" s="2" t="str">
        <x:v>Manitoba</x:v>
      </x:c>
      <x:c r="C515" s="2" t="str">
        <x:v>$20,000 to $39,999</x:v>
      </x:c>
      <x:c r="D515" s="10" t="n">
        <x:v>25720</x:v>
      </x:c>
      <x:c r="E515" s="10" t="n">
        <x:v>512885000</x:v>
      </x:c>
      <x:c r="F515" s="10" t="n">
        <x:v>2150</x:v>
      </x:c>
      <x:c r="G515" s="11" t="n">
        <x:v>141.6</x:v>
      </x:c>
      <x:c r="H515" s="12" t="n">
        <x:f>E515/D515</x:f>
        <x:v>19941.09642301711</x:v>
      </x:c>
      <x:c r="I515" s="12" t="n">
        <x:f>E515*157.1/G515</x:f>
        <x:v>569027072.740113</x:v>
      </x:c>
      <x:c r="J515" s="12" t="n">
        <x:f>H515*157.1/G515</x:f>
        <x:v>22123.914181186352</x:v>
      </x:c>
      <x:c r="K515" s="12" t="n">
        <x:f>IF(F515="","",F515*157.1/G515)</x:f>
        <x:v>2385.3460451977403</x:v>
      </x:c>
      <x:c r="L515" s="14" t="n">
        <x:f>D515/D$513</x:f>
        <x:v>0.24374526156178924</x:v>
      </x:c>
      <x:c r="M515" s="14" t="n">
        <x:f>E515/E$513</x:f>
        <x:v>0.13455968391060924</x:v>
      </x:c>
      <x:c r="N515" s="2" t="str">
        <x:v>available</x:v>
      </x:c>
    </x:row>
    <x:row r="516" ht="24" customHeight="1">
      <x:c r="A516" s="2" t="n">
        <x:v>2021</x:v>
      </x:c>
      <x:c r="B516" s="2" t="str">
        <x:v>Manitoba</x:v>
      </x:c>
      <x:c r="C516" s="2" t="str">
        <x:v>$40,000 to $59,999</x:v>
      </x:c>
      <x:c r="D516" s="10" t="n">
        <x:v>21630</x:v>
      </x:c>
      <x:c r="E516" s="10" t="n">
        <x:v>464290000</x:v>
      </x:c>
      <x:c r="F516" s="10" t="n">
        <x:v>2380</x:v>
      </x:c>
      <x:c r="G516" s="11" t="n">
        <x:v>141.6</x:v>
      </x:c>
      <x:c r="H516" s="12" t="n">
        <x:f>E516/D516</x:f>
        <x:v>21465.09477577439</x:v>
      </x:c>
      <x:c r="I516" s="12" t="n">
        <x:f>E516*157.1/G516</x:f>
        <x:v>515112704.8022599</x:v>
      </x:c>
      <x:c r="J516" s="12" t="n">
        <x:f>H516*157.1/G516</x:f>
        <x:v>23814.73438752935</x:v>
      </x:c>
      <x:c r="K516" s="12" t="n">
        <x:f>IF(F516="","",F516*157.1/G516)</x:f>
        <x:v>2640.5225988700568</x:v>
      </x:c>
      <x:c r="L516" s="14" t="n">
        <x:f>D516/D$513</x:f>
        <x:v>0.20498483699772554</x:v>
      </x:c>
      <x:c r="M516" s="14" t="n">
        <x:f>E516/E$513</x:f>
        <x:v>0.12181037784855624</x:v>
      </x:c>
      <x:c r="N516" s="2" t="str">
        <x:v>available</x:v>
      </x:c>
    </x:row>
    <x:row r="517" ht="24" customHeight="1">
      <x:c r="A517" s="2" t="n">
        <x:v>2021</x:v>
      </x:c>
      <x:c r="B517" s="2" t="str">
        <x:v>Manitoba</x:v>
      </x:c>
      <x:c r="C517" s="2" t="str">
        <x:v>$60,000 to $79,999</x:v>
      </x:c>
      <x:c r="D517" s="10" t="n">
        <x:v>15640</x:v>
      </x:c>
      <x:c r="E517" s="10" t="n">
        <x:v>375000000</x:v>
      </x:c>
      <x:c r="F517" s="10" t="n">
        <x:v>2620</x:v>
      </x:c>
      <x:c r="G517" s="11" t="n">
        <x:v>141.6</x:v>
      </x:c>
      <x:c r="H517" s="12" t="n">
        <x:f>E517/D517</x:f>
        <x:v>23976.9820971867</x:v>
      </x:c>
      <x:c r="I517" s="12" t="n">
        <x:f>E517*157.1/G517</x:f>
        <x:v>416048728.81355935</x:v>
      </x:c>
      <x:c r="J517" s="12" t="n">
        <x:f>H517*157.1/G517</x:f>
        <x:v>26601.58112618666</x:v>
      </x:c>
      <x:c r="K517" s="12" t="n">
        <x:f>IF(F517="","",F517*157.1/G517)</x:f>
        <x:v>2906.7937853107346</x:v>
      </x:c>
      <x:c r="L517" s="14" t="n">
        <x:f>D517/D$513</x:f>
        <x:v>0.1482183472327521</x:v>
      </x:c>
      <x:c r="M517" s="14" t="n">
        <x:f>E517/E$513</x:f>
        <x:v>0.09838439702170754</x:v>
      </x:c>
      <x:c r="N517" s="2" t="str">
        <x:v>available</x:v>
      </x:c>
    </x:row>
    <x:row r="518" ht="24" customHeight="1">
      <x:c r="A518" s="2" t="n">
        <x:v>2021</x:v>
      </x:c>
      <x:c r="B518" s="2" t="str">
        <x:v>Manitoba</x:v>
      </x:c>
      <x:c r="C518" s="2" t="str">
        <x:v>$80,000 to $99,999</x:v>
      </x:c>
      <x:c r="D518" s="10" t="n">
        <x:v>9730</x:v>
      </x:c>
      <x:c r="E518" s="10" t="n">
        <x:v>275575000</x:v>
      </x:c>
      <x:c r="F518" s="10" t="n">
        <x:v>2580</x:v>
      </x:c>
      <x:c r="G518" s="11" t="n">
        <x:v>141.6</x:v>
      </x:c>
      <x:c r="H518" s="12" t="n">
        <x:f>E518/D518</x:f>
        <x:v>28322.199383350464</x:v>
      </x:c>
      <x:c r="I518" s="12" t="n">
        <x:f>E518*157.1/G518</x:f>
        <x:v>305740342.51412433</x:v>
      </x:c>
      <x:c r="J518" s="12" t="n">
        <x:f>H518*157.1/G518</x:f>
        <x:v>31422.440135059023</x:v>
      </x:c>
      <x:c r="K518" s="12" t="n">
        <x:f>IF(F518="","",F518*157.1/G518)</x:f>
        <x:v>2862.415254237288</x:v>
      </x:c>
      <x:c r="L518" s="14" t="n">
        <x:f>D518/D$513</x:f>
        <x:v>0.09221000758150114</x:v>
      </x:c>
      <x:c r="M518" s="14" t="n">
        <x:f>E518/E$513</x:f>
        <x:v>0.07229941389135214</x:v>
      </x:c>
      <x:c r="N518" s="2" t="str">
        <x:v>available</x:v>
      </x:c>
    </x:row>
    <x:row r="519" ht="24" customHeight="1">
      <x:c r="A519" s="2" t="n">
        <x:v>2021</x:v>
      </x:c>
      <x:c r="B519" s="2" t="str">
        <x:v>Manitoba</x:v>
      </x:c>
      <x:c r="C519" s="2" t="str">
        <x:v>less than $20,000</x:v>
      </x:c>
      <x:c r="D519" s="10" t="n">
        <x:v>13230</x:v>
      </x:c>
      <x:c r="E519" s="10" t="n">
        <x:v>418085000</x:v>
      </x:c>
      <x:c r="F519" s="10" t="n">
        <x:v>1920</x:v>
      </x:c>
      <x:c r="G519" s="11" t="n">
        <x:v>141.6</x:v>
      </x:c>
      <x:c r="H519" s="12" t="n">
        <x:f>E519/D519</x:f>
        <x:v>31601.284958427816</x:v>
      </x:c>
      <x:c r="I519" s="12" t="n">
        <x:f>E519*157.1/G519</x:f>
        <x:v>463849954.0960452</x:v>
      </x:c>
      <x:c r="J519" s="12" t="n">
        <x:f>H519*157.1/G519</x:f>
        <x:v>35060.46516221052</x:v>
      </x:c>
      <x:c r="K519" s="12" t="n">
        <x:f>IF(F519="","",F519*157.1/G519)</x:f>
        <x:v>2130.169491525424</x:v>
      </x:c>
      <x:c r="L519" s="14" t="n">
        <x:f>D519/D$513</x:f>
        <x:v>0.12537907505686127</x:v>
      </x:c>
      <x:c r="M519" s="14" t="n">
        <x:f>E519/E$513</x:f>
        <x:v>0.10968810834352158</x:v>
      </x:c>
      <x:c r="N519" s="2" t="str">
        <x:v>available</x:v>
      </x:c>
    </x:row>
    <x:row r="520" ht="24" customHeight="1">
      <x:c r="A520" s="2" t="n">
        <x:v>2021</x:v>
      </x:c>
      <x:c r="B520" s="2" t="str">
        <x:v>New Brunswick</x:v>
      </x:c>
      <x:c r="C520" s="2" t="str">
        <x:v>All income groups</x:v>
      </x:c>
      <x:c r="D520" s="10" t="n">
        <x:v>44710</x:v>
      </x:c>
      <x:c r="E520" s="10" t="n">
        <x:v>1172720000</x:v>
      </x:c>
      <x:c r="F520" s="10" t="n">
        <x:v>2540</x:v>
      </x:c>
      <x:c r="G520" s="11" t="n">
        <x:v>141.6</x:v>
      </x:c>
      <x:c r="H520" s="12" t="n">
        <x:f>E520/D520</x:f>
        <x:v>26229.478863788863</x:v>
      </x:c>
      <x:c r="I520" s="12" t="n">
        <x:f>E520*157.1/G520</x:f>
        <x:v>1301089774.0112994</x:v>
      </x:c>
      <x:c r="J520" s="12" t="n">
        <x:f>H520*157.1/G520</x:f>
        <x:v>29100.64356992394</x:v>
      </x:c>
      <x:c r="K520" s="12" t="n">
        <x:f>IF(F520="","",F520*157.1/G520)</x:f>
        <x:v>2818.036723163842</x:v>
      </x:c>
      <x:c r="L520" s="14" t="n">
        <x:f>D520/D$520</x:f>
        <x:v>1</x:v>
      </x:c>
      <x:c r="M520" s="14" t="n">
        <x:f>E520/E$520</x:f>
        <x:v>1</x:v>
      </x:c>
      <x:c r="N520" s="2" t="str">
        <x:v>available</x:v>
      </x:c>
    </x:row>
    <x:row r="521" ht="24" customHeight="1">
      <x:c r="A521" s="2" t="n">
        <x:v>2021</x:v>
      </x:c>
      <x:c r="B521" s="2" t="str">
        <x:v>New Brunswick</x:v>
      </x:c>
      <x:c r="C521" s="2" t="str">
        <x:v>$100,000 and over</x:v>
      </x:c>
      <x:c r="D521" s="10" t="n">
        <x:v>7790</x:v>
      </x:c>
      <x:c r="E521" s="10" t="n">
        <x:v>423445000</x:v>
      </x:c>
      <x:c r="F521" s="10" t="n">
        <x:v>4280</x:v>
      </x:c>
      <x:c r="G521" s="11" t="n">
        <x:v>141.6</x:v>
      </x:c>
      <x:c r="H521" s="12" t="n">
        <x:f>E521/D521</x:f>
        <x:v>54357.50962772786</x:v>
      </x:c>
      <x:c r="I521" s="12" t="n">
        <x:f>E521*157.1/G521</x:f>
        <x:v>469796677.25988704</x:v>
      </x:c>
      <x:c r="J521" s="12" t="n">
        <x:f>H521*157.1/G521</x:f>
        <x:v>60307.66075223197</x:v>
      </x:c>
      <x:c r="K521" s="12" t="n">
        <x:f>IF(F521="","",F521*157.1/G521)</x:f>
        <x:v>4748.502824858757</x:v>
      </x:c>
      <x:c r="L521" s="14" t="n">
        <x:f>D521/D$520</x:f>
        <x:v>0.17423395213598747</x:v>
      </x:c>
      <x:c r="M521" s="14" t="n">
        <x:f>E521/E$520</x:f>
        <x:v>0.36107937103485915</x:v>
      </x:c>
      <x:c r="N521" s="2" t="str">
        <x:v>available</x:v>
      </x:c>
    </x:row>
    <x:row r="522" ht="24" customHeight="1">
      <x:c r="A522" s="2" t="n">
        <x:v>2021</x:v>
      </x:c>
      <x:c r="B522" s="2" t="str">
        <x:v>New Brunswick</x:v>
      </x:c>
      <x:c r="C522" s="2" t="str">
        <x:v>$20,000 to $39,999</x:v>
      </x:c>
      <x:c r="D522" s="10" t="n">
        <x:v>10430</x:v>
      </x:c>
      <x:c r="E522" s="10" t="n">
        <x:v>165535000</x:v>
      </x:c>
      <x:c r="F522" s="10" t="n">
        <x:v>2100</x:v>
      </x:c>
      <x:c r="G522" s="11" t="n">
        <x:v>141.6</x:v>
      </x:c>
      <x:c r="H522" s="12" t="n">
        <x:f>E522/D522</x:f>
        <x:v>15871.04506232023</x:v>
      </x:c>
      <x:c r="I522" s="12" t="n">
        <x:f>E522*157.1/G522</x:f>
        <x:v>183655003.53107345</x:v>
      </x:c>
      <x:c r="J522" s="12" t="n">
        <x:f>H522*157.1/G522</x:f>
        <x:v>17608.34166165613</x:v>
      </x:c>
      <x:c r="K522" s="12" t="n">
        <x:f>IF(F522="","",F522*157.1/G522)</x:f>
        <x:v>2329.8728813559323</x:v>
      </x:c>
      <x:c r="L522" s="14" t="n">
        <x:f>D522/D$520</x:f>
        <x:v>0.23328114515768283</x:v>
      </x:c>
      <x:c r="M522" s="14" t="n">
        <x:f>E522/E$520</x:f>
        <x:v>0.1411547513472952</x:v>
      </x:c>
      <x:c r="N522" s="2" t="str">
        <x:v>available</x:v>
      </x:c>
    </x:row>
    <x:row r="523" ht="24" customHeight="1">
      <x:c r="A523" s="2" t="n">
        <x:v>2021</x:v>
      </x:c>
      <x:c r="B523" s="2" t="str">
        <x:v>New Brunswick</x:v>
      </x:c>
      <x:c r="C523" s="2" t="str">
        <x:v>$40,000 to $59,999</x:v>
      </x:c>
      <x:c r="D523" s="10" t="n">
        <x:v>9800</x:v>
      </x:c>
      <x:c r="E523" s="10" t="n">
        <x:v>168620000</x:v>
      </x:c>
      <x:c r="F523" s="10" t="n">
        <x:v>2080</x:v>
      </x:c>
      <x:c r="G523" s="11" t="n">
        <x:v>141.6</x:v>
      </x:c>
      <x:c r="H523" s="12" t="n">
        <x:f>E523/D523</x:f>
        <x:v>17206.122448979593</x:v>
      </x:c>
      <x:c r="I523" s="12" t="n">
        <x:f>E523*157.1/G523</x:f>
        <x:v>187077697.740113</x:v>
      </x:c>
      <x:c r="J523" s="12" t="n">
        <x:f>H523*157.1/G523</x:f>
        <x:v>19089.56099388908</x:v>
      </x:c>
      <x:c r="K523" s="12" t="n">
        <x:f>IF(F523="","",F523*157.1/G523)</x:f>
        <x:v>2307.683615819209</x:v>
      </x:c>
      <x:c r="L523" s="14" t="n">
        <x:f>D523/D$520</x:f>
        <x:v>0.219190337732051</x:v>
      </x:c>
      <x:c r="M523" s="14" t="n">
        <x:f>E523/E$520</x:f>
        <x:v>0.14378538781635855</x:v>
      </x:c>
      <x:c r="N523" s="2" t="str">
        <x:v>available</x:v>
      </x:c>
    </x:row>
    <x:row r="524" ht="24" customHeight="1">
      <x:c r="A524" s="2" t="n">
        <x:v>2021</x:v>
      </x:c>
      <x:c r="B524" s="2" t="str">
        <x:v>New Brunswick</x:v>
      </x:c>
      <x:c r="C524" s="2" t="str">
        <x:v>$60,000 to $79,999</x:v>
      </x:c>
      <x:c r="D524" s="10" t="n">
        <x:v>7110</x:v>
      </x:c>
      <x:c r="E524" s="10" t="n">
        <x:v>165135000</x:v>
      </x:c>
      <x:c r="F524" s="10" t="n">
        <x:v>2390</x:v>
      </x:c>
      <x:c r="G524" s="11" t="n">
        <x:v>141.6</x:v>
      </x:c>
      <x:c r="H524" s="12" t="n">
        <x:f>E524/D524</x:f>
        <x:v>23225.738396624474</x:v>
      </x:c>
      <x:c r="I524" s="12" t="n">
        <x:f>E524*157.1/G524</x:f>
        <x:v>183211218.220339</x:v>
      </x:c>
      <x:c r="J524" s="12" t="n">
        <x:f>H524*157.1/G524</x:f>
        <x:v>25768.10382845837</x:v>
      </x:c>
      <x:c r="K524" s="12" t="n">
        <x:f>IF(F524="","",F524*157.1/G524)</x:f>
        <x:v>2651.617231638418</x:v>
      </x:c>
      <x:c r="L524" s="14" t="n">
        <x:f>D524/D$520</x:f>
        <x:v>0.1590248266607023</x:v>
      </x:c>
      <x:c r="M524" s="14" t="n">
        <x:f>E524/E$520</x:f>
        <x:v>0.14081366396070674</x:v>
      </x:c>
      <x:c r="N524" s="2" t="str">
        <x:v>available</x:v>
      </x:c>
    </x:row>
    <x:row r="525" ht="24" customHeight="1">
      <x:c r="A525" s="2" t="n">
        <x:v>2021</x:v>
      </x:c>
      <x:c r="B525" s="2" t="str">
        <x:v>New Brunswick</x:v>
      </x:c>
      <x:c r="C525" s="2" t="str">
        <x:v>$80,000 to $99,999</x:v>
      </x:c>
      <x:c r="D525" s="10" t="n">
        <x:v>4370</x:v>
      </x:c>
      <x:c r="E525" s="10" t="n">
        <x:v>100700000</x:v>
      </x:c>
      <x:c r="F525" s="10" t="n">
        <x:v>2770</x:v>
      </x:c>
      <x:c r="G525" s="11" t="n">
        <x:v>141.6</x:v>
      </x:c>
      <x:c r="H525" s="12" t="n">
        <x:f>E525/D525</x:f>
        <x:v>23043.478260869564</x:v>
      </x:c>
      <x:c r="I525" s="12" t="n">
        <x:f>E525*157.1/G525</x:f>
        <x:v>111722951.97740114</x:v>
      </x:c>
      <x:c r="J525" s="12" t="n">
        <x:f>H525*157.1/G525</x:f>
        <x:v>25565.892901007122</x:v>
      </x:c>
      <x:c r="K525" s="12" t="n">
        <x:f>IF(F525="","",F525*157.1/G525)</x:f>
        <x:v>3073.2132768361585</x:v>
      </x:c>
      <x:c r="L525" s="14" t="n">
        <x:f>D525/D$520</x:f>
        <x:v>0.0977409975397003</x:v>
      </x:c>
      <x:c r="M525" s="14" t="n">
        <x:f>E525/E$520</x:f>
        <x:v>0.08586874957364077</x:v>
      </x:c>
      <x:c r="N525" s="2" t="str">
        <x:v>available</x:v>
      </x:c>
    </x:row>
    <x:row r="526" ht="24" customHeight="1">
      <x:c r="A526" s="2" t="n">
        <x:v>2021</x:v>
      </x:c>
      <x:c r="B526" s="2" t="str">
        <x:v>New Brunswick</x:v>
      </x:c>
      <x:c r="C526" s="2" t="str">
        <x:v>less than $20,000</x:v>
      </x:c>
      <x:c r="D526" s="10" t="n">
        <x:v>5210</x:v>
      </x:c>
      <x:c r="E526" s="10" t="n">
        <x:v>149285000</x:v>
      </x:c>
      <x:c r="F526" s="10" t="n">
        <x:v>2670</x:v>
      </x:c>
      <x:c r="G526" s="11" t="n">
        <x:v>141.6</x:v>
      </x:c>
      <x:c r="H526" s="12" t="n">
        <x:f>E526/D526</x:f>
        <x:v>28653.55086372361</x:v>
      </x:c>
      <x:c r="I526" s="12" t="n">
        <x:f>E526*157.1/G526</x:f>
        <x:v>165626225.28248587</x:v>
      </x:c>
      <x:c r="J526" s="12" t="n">
        <x:f>H526*157.1/G526</x:f>
        <x:v>31790.062434258325</x:v>
      </x:c>
      <x:c r="K526" s="12" t="n">
        <x:f>IF(F526="","",F526*157.1/G526)</x:f>
        <x:v>2962.2669491525426</x:v>
      </x:c>
      <x:c r="L526" s="14" t="n">
        <x:f>D526/D$520</x:f>
        <x:v>0.1165287407738761</x:v>
      </x:c>
      <x:c r="M526" s="14" t="n">
        <x:f>E526/E$520</x:f>
        <x:v>0.12729807626713965</x:v>
      </x:c>
      <x:c r="N526" s="2" t="str">
        <x:v>available</x:v>
      </x:c>
    </x:row>
    <x:row r="527" ht="24" customHeight="1">
      <x:c r="A527" s="2" t="n">
        <x:v>2021</x:v>
      </x:c>
      <x:c r="B527" s="2" t="str">
        <x:v>Newfoundland and Labrador</x:v>
      </x:c>
      <x:c r="C527" s="2" t="str">
        <x:v>All income groups</x:v>
      </x:c>
      <x:c r="D527" s="10" t="n">
        <x:v>24190</x:v>
      </x:c>
      <x:c r="E527" s="10" t="n">
        <x:v>690730000</x:v>
      </x:c>
      <x:c r="F527" s="10" t="n">
        <x:v>2100</x:v>
      </x:c>
      <x:c r="G527" s="11" t="n">
        <x:v>141.6</x:v>
      </x:c>
      <x:c r="H527" s="12" t="n">
        <x:f>E527/D527</x:f>
        <x:v>28554.36130632493</x:v>
      </x:c>
      <x:c r="I527" s="12" t="n">
        <x:f>E527*157.1/G527</x:f>
        <x:v>766339569.2090396</x:v>
      </x:c>
      <x:c r="J527" s="12" t="n">
        <x:f>H527*157.1/G527</x:f>
        <x:v>31680.01526287886</x:v>
      </x:c>
      <x:c r="K527" s="12" t="n">
        <x:f>IF(F527="","",F527*157.1/G527)</x:f>
        <x:v>2329.8728813559323</x:v>
      </x:c>
      <x:c r="L527" s="14" t="n">
        <x:f>D527/D$527</x:f>
        <x:v>1</x:v>
      </x:c>
      <x:c r="M527" s="14" t="n">
        <x:f>E527/E$527</x:f>
        <x:v>1</x:v>
      </x:c>
      <x:c r="N527" s="2" t="str">
        <x:v>available</x:v>
      </x:c>
    </x:row>
    <x:row r="528" ht="24" customHeight="1">
      <x:c r="A528" s="2" t="n">
        <x:v>2021</x:v>
      </x:c>
      <x:c r="B528" s="2" t="str">
        <x:v>Newfoundland and Labrador</x:v>
      </x:c>
      <x:c r="C528" s="2" t="str">
        <x:v>$100,000 and over</x:v>
      </x:c>
      <x:c r="D528" s="10" t="n">
        <x:v>6430</x:v>
      </x:c>
      <x:c r="E528" s="10" t="n">
        <x:v>392665000</x:v>
      </x:c>
      <x:c r="F528" s="10" t="n">
        <x:v>2990</x:v>
      </x:c>
      <x:c r="G528" s="11" t="n">
        <x:v>141.6</x:v>
      </x:c>
      <x:c r="H528" s="12" t="n">
        <x:f>E528/D528</x:f>
        <x:v>61067.651632970454</x:v>
      </x:c>
      <x:c r="I528" s="12" t="n">
        <x:f>E528*157.1/G528</x:f>
        <x:v>435647397.5988701</x:v>
      </x:c>
      <x:c r="J528" s="12" t="n">
        <x:f>H528*157.1/G528</x:f>
        <x:v>67752.31688940436</x:v>
      </x:c>
      <x:c r="K528" s="12" t="n">
        <x:f>IF(F528="","",F528*157.1/G528)</x:f>
        <x:v>3317.295197740113</x:v>
      </x:c>
      <x:c r="L528" s="14" t="n">
        <x:f>D528/D$527</x:f>
        <x:v>0.26581231914014053</x:v>
      </x:c>
      <x:c r="M528" s="14" t="n">
        <x:f>E528/E$527</x:f>
        <x:v>0.5684782766059097</x:v>
      </x:c>
      <x:c r="N528" s="2" t="str">
        <x:v>available</x:v>
      </x:c>
    </x:row>
    <x:row r="529" ht="24" customHeight="1">
      <x:c r="A529" s="2" t="n">
        <x:v>2021</x:v>
      </x:c>
      <x:c r="B529" s="2" t="str">
        <x:v>Newfoundland and Labrador</x:v>
      </x:c>
      <x:c r="C529" s="2" t="str">
        <x:v>$20,000 to $39,999</x:v>
      </x:c>
      <x:c r="D529" s="10" t="n">
        <x:v>4740</x:v>
      </x:c>
      <x:c r="E529" s="10" t="n">
        <x:v>77675000</x:v>
      </x:c>
      <x:c r="F529" s="10" t="n">
        <x:v>1850</x:v>
      </x:c>
      <x:c r="G529" s="11" t="n">
        <x:v>141.6</x:v>
      </x:c>
      <x:c r="H529" s="12" t="n">
        <x:f>E529/D529</x:f>
        <x:v>16387.130801687763</x:v>
      </x:c>
      <x:c r="I529" s="12" t="n">
        <x:f>E529*157.1/G529</x:f>
        <x:v>86177560.0282486</x:v>
      </x:c>
      <x:c r="J529" s="12" t="n">
        <x:f>H529*157.1/G529</x:f>
        <x:v>18180.919837183243</x:v>
      </x:c>
      <x:c r="K529" s="12" t="n">
        <x:f>IF(F529="","",F529*157.1/G529)</x:f>
        <x:v>2052.5070621468926</x:v>
      </x:c>
      <x:c r="L529" s="14" t="n">
        <x:f>D529/D$527</x:f>
        <x:v>0.19594873914840844</x:v>
      </x:c>
      <x:c r="M529" s="14" t="n">
        <x:f>E529/E$527</x:f>
        <x:v>0.11245349123391195</x:v>
      </x:c>
      <x:c r="N529" s="2" t="str">
        <x:v>available</x:v>
      </x:c>
    </x:row>
    <x:row r="530" ht="24" customHeight="1">
      <x:c r="A530" s="2" t="n">
        <x:v>2021</x:v>
      </x:c>
      <x:c r="B530" s="2" t="str">
        <x:v>Newfoundland and Labrador</x:v>
      </x:c>
      <x:c r="C530" s="2" t="str">
        <x:v>$40,000 to $59,999</x:v>
      </x:c>
      <x:c r="D530" s="10" t="n">
        <x:v>4710</x:v>
      </x:c>
      <x:c r="E530" s="10" t="n">
        <x:v>64545000</x:v>
      </x:c>
      <x:c r="F530" s="10" t="n">
        <x:v>1820</x:v>
      </x:c>
      <x:c r="G530" s="11" t="n">
        <x:v>141.6</x:v>
      </x:c>
      <x:c r="H530" s="12" t="n">
        <x:f>E530/D530</x:f>
        <x:v>13703.821656050955</x:v>
      </x:c>
      <x:c r="I530" s="12" t="n">
        <x:f>E530*157.1/G530</x:f>
        <x:v>71610307.20338984</x:v>
      </x:c>
      <x:c r="J530" s="12" t="n">
        <x:f>H530*157.1/G530</x:f>
        <x:v>15203.886879700602</x:v>
      </x:c>
      <x:c r="K530" s="12" t="n">
        <x:f>IF(F530="","",F530*157.1/G530)</x:f>
        <x:v>2019.223163841808</x:v>
      </x:c>
      <x:c r="L530" s="14" t="n">
        <x:f>D530/D$527</x:f>
        <x:v>0.19470855725506409</x:v>
      </x:c>
      <x:c r="M530" s="14" t="n">
        <x:f>E530/E$527</x:f>
        <x:v>0.09344461656508332</x:v>
      </x:c>
      <x:c r="N530" s="2" t="str">
        <x:v>available</x:v>
      </x:c>
    </x:row>
    <x:row r="531" ht="24" customHeight="1">
      <x:c r="A531" s="2" t="n">
        <x:v>2021</x:v>
      </x:c>
      <x:c r="B531" s="2" t="str">
        <x:v>Newfoundland and Labrador</x:v>
      </x:c>
      <x:c r="C531" s="2" t="str">
        <x:v>$60,000 to $79,999</x:v>
      </x:c>
      <x:c r="D531" s="10" t="n">
        <x:v>3540</x:v>
      </x:c>
      <x:c r="E531" s="10" t="n">
        <x:v>63270000</x:v>
      </x:c>
      <x:c r="F531" s="10" t="n">
        <x:v>1890</x:v>
      </x:c>
      <x:c r="G531" s="11" t="n">
        <x:v>141.6</x:v>
      </x:c>
      <x:c r="H531" s="12" t="n">
        <x:f>E531/D531</x:f>
        <x:v>17872.881355932204</x:v>
      </x:c>
      <x:c r="I531" s="12" t="n">
        <x:f>E531*157.1/G531</x:f>
        <x:v>70195741.52542374</x:v>
      </x:c>
      <x:c r="J531" s="12" t="n">
        <x:f>H531*157.1/G531</x:f>
        <x:v>19829.30551565642</x:v>
      </x:c>
      <x:c r="K531" s="12" t="n">
        <x:f>IF(F531="","",F531*157.1/G531)</x:f>
        <x:v>2096.885593220339</x:v>
      </x:c>
      <x:c r="L531" s="14" t="n">
        <x:f>D531/D$527</x:f>
        <x:v>0.14634146341463414</x:v>
      </x:c>
      <x:c r="M531" s="14" t="n">
        <x:f>E531/E$527</x:f>
        <x:v>0.09159874335847581</x:v>
      </x:c>
      <x:c r="N531" s="2" t="str">
        <x:v>available</x:v>
      </x:c>
    </x:row>
    <x:row r="532" ht="24" customHeight="1">
      <x:c r="A532" s="2" t="n">
        <x:v>2021</x:v>
      </x:c>
      <x:c r="B532" s="2" t="str">
        <x:v>Newfoundland and Labrador</x:v>
      </x:c>
      <x:c r="C532" s="2" t="str">
        <x:v>$80,000 to $99,999</x:v>
      </x:c>
      <x:c r="D532" s="10" t="n">
        <x:v>2360</x:v>
      </x:c>
      <x:c r="E532" s="10" t="n">
        <x:v>45365000</x:v>
      </x:c>
      <x:c r="F532" s="10" t="n">
        <x:v>1840</x:v>
      </x:c>
      <x:c r="G532" s="11" t="n">
        <x:v>141.6</x:v>
      </x:c>
      <x:c r="H532" s="12" t="n">
        <x:f>E532/D532</x:f>
        <x:v>19222.457627118645</x:v>
      </x:c>
      <x:c r="I532" s="12" t="n">
        <x:f>E532*157.1/G532</x:f>
        <x:v>50330801.55367232</x:v>
      </x:c>
      <x:c r="J532" s="12" t="n">
        <x:f>H532*157.1/G532</x:f>
        <x:v>21326.610827827255</x:v>
      </x:c>
      <x:c r="K532" s="12" t="n">
        <x:f>IF(F532="","",F532*157.1/G532)</x:f>
        <x:v>2041.4124293785312</x:v>
      </x:c>
      <x:c r="L532" s="14" t="n">
        <x:f>D532/D$527</x:f>
        <x:v>0.0975609756097561</x:v>
      </x:c>
      <x:c r="M532" s="14" t="n">
        <x:f>E532/E$527</x:f>
        <x:v>0.06567689256294065</x:v>
      </x:c>
      <x:c r="N532" s="2" t="str">
        <x:v>available</x:v>
      </x:c>
    </x:row>
    <x:row r="533" ht="24" customHeight="1">
      <x:c r="A533" s="2" t="n">
        <x:v>2021</x:v>
      </x:c>
      <x:c r="B533" s="2" t="str">
        <x:v>Newfoundland and Labrador</x:v>
      </x:c>
      <x:c r="C533" s="2" t="str">
        <x:v>less than $20,000</x:v>
      </x:c>
      <x:c r="D533" s="10" t="n">
        <x:v>2410</x:v>
      </x:c>
      <x:c r="E533" s="10" t="n">
        <x:v>47205000</x:v>
      </x:c>
      <x:c r="F533" s="10" t="n">
        <x:v>2020</x:v>
      </x:c>
      <x:c r="G533" s="11" t="n">
        <x:v>141.6</x:v>
      </x:c>
      <x:c r="H533" s="12" t="n">
        <x:f>E533/D533</x:f>
        <x:v>19587.13692946058</x:v>
      </x:c>
      <x:c r="I533" s="12" t="n">
        <x:f>E533*157.1/G533</x:f>
        <x:v>52372213.98305085</x:v>
      </x:c>
      <x:c r="J533" s="12" t="n">
        <x:f>H533*157.1/G533</x:f>
        <x:v>21731.209121597858</x:v>
      </x:c>
      <x:c r="K533" s="12" t="n">
        <x:f>IF(F533="","",F533*157.1/G533)</x:f>
        <x:v>2241.1158192090397</x:v>
      </x:c>
      <x:c r="L533" s="14" t="n">
        <x:f>D533/D$527</x:f>
        <x:v>0.0996279454319967</x:v>
      </x:c>
      <x:c r="M533" s="14" t="n">
        <x:f>E533/E$527</x:f>
        <x:v>0.06834074095522129</x:v>
      </x:c>
      <x:c r="N533" s="2" t="str">
        <x:v>available</x:v>
      </x:c>
    </x:row>
    <x:row r="534" ht="24" customHeight="1">
      <x:c r="A534" s="2" t="n">
        <x:v>2021</x:v>
      </x:c>
      <x:c r="B534" s="2" t="str">
        <x:v>Northwest Territories</x:v>
      </x:c>
      <x:c r="C534" s="2" t="str">
        <x:v>All income groups</x:v>
      </x:c>
      <x:c r="D534" s="10" t="n">
        <x:v>2490</x:v>
      </x:c>
      <x:c r="E534" s="10" t="n">
        <x:v>47185000</x:v>
      </x:c>
      <x:c r="F534" s="10" t="n">
        <x:v>960</x:v>
      </x:c>
      <x:c r="G534" s="11" t="n">
        <x:v>141.6</x:v>
      </x:c>
      <x:c r="H534" s="12" t="n">
        <x:f>E534/D534</x:f>
        <x:v>18949.79919678715</x:v>
      </x:c>
      <x:c r="I534" s="12" t="n">
        <x:f>E534*157.1/G534</x:f>
        <x:v>52350024.71751413</x:v>
      </x:c>
      <x:c r="J534" s="12" t="n">
        <x:f>H534*157.1/G534</x:f>
        <x:v>21024.10631225467</x:v>
      </x:c>
      <x:c r="K534" s="12" t="n">
        <x:f>IF(F534="","",F534*157.1/G534)</x:f>
        <x:v>1065.084745762712</x:v>
      </x:c>
      <x:c r="L534" s="14" t="n">
        <x:f>D534/D$534</x:f>
        <x:v>1</x:v>
      </x:c>
      <x:c r="M534" s="14" t="n">
        <x:f>E534/E$534</x:f>
        <x:v>1</x:v>
      </x:c>
      <x:c r="N534" s="2" t="str">
        <x:v>available</x:v>
      </x:c>
    </x:row>
    <x:row r="535" ht="24" customHeight="1">
      <x:c r="A535" s="2" t="n">
        <x:v>2021</x:v>
      </x:c>
      <x:c r="B535" s="2" t="str">
        <x:v>Northwest Territories</x:v>
      </x:c>
      <x:c r="C535" s="2" t="str">
        <x:v>$100,000 and over</x:v>
      </x:c>
      <x:c r="D535" s="10" t="n">
        <x:v>1110</x:v>
      </x:c>
      <x:c r="E535" s="10" t="n">
        <x:v>27380000</x:v>
      </x:c>
      <x:c r="F535" s="10" t="n">
        <x:v>1750</x:v>
      </x:c>
      <x:c r="G535" s="11" t="n">
        <x:v>141.6</x:v>
      </x:c>
      <x:c r="H535" s="12" t="n">
        <x:f>E535/D535</x:f>
        <x:v>24666.666666666668</x:v>
      </x:c>
      <x:c r="I535" s="12" t="n">
        <x:f>E535*157.1/G535</x:f>
        <x:v>30377104.519774012</x:v>
      </x:c>
      <x:c r="J535" s="12" t="n">
        <x:f>H535*157.1/G535</x:f>
        <x:v>27366.760828625236</x:v>
      </x:c>
      <x:c r="K535" s="12" t="n">
        <x:f>IF(F535="","",F535*157.1/G535)</x:f>
        <x:v>1941.560734463277</x:v>
      </x:c>
      <x:c r="L535" s="14" t="n">
        <x:f>D535/D$534</x:f>
        <x:v>0.4457831325301205</x:v>
      </x:c>
      <x:c r="M535" s="14" t="n">
        <x:f>E535/E$534</x:f>
        <x:v>0.5802691533326269</x:v>
      </x:c>
      <x:c r="N535" s="2" t="str">
        <x:v>available</x:v>
      </x:c>
    </x:row>
    <x:row r="536" ht="24" customHeight="1">
      <x:c r="A536" s="2" t="n">
        <x:v>2021</x:v>
      </x:c>
      <x:c r="B536" s="2" t="str">
        <x:v>Northwest Territories</x:v>
      </x:c>
      <x:c r="C536" s="2" t="str">
        <x:v>$20,000 to $39,999</x:v>
      </x:c>
      <x:c r="D536" s="10" t="n">
        <x:v>300</x:v>
      </x:c>
      <x:c r="E536" s="10" t="n">
        <x:v>2055000</x:v>
      </x:c>
      <x:c r="F536" s="10" t="n">
        <x:v>280</x:v>
      </x:c>
      <x:c r="G536" s="11" t="n">
        <x:v>141.6</x:v>
      </x:c>
      <x:c r="H536" s="12" t="n">
        <x:f>E536/D536</x:f>
        <x:v>6850</x:v>
      </x:c>
      <x:c r="I536" s="12" t="n">
        <x:f>E536*157.1/G536</x:f>
        <x:v>2279947.033898305</x:v>
      </x:c>
      <x:c r="J536" s="12" t="n">
        <x:f>H536*157.1/G536</x:f>
        <x:v>7599.823446327684</x:v>
      </x:c>
      <x:c r="K536" s="12" t="n">
        <x:f>IF(F536="","",F536*157.1/G536)</x:f>
        <x:v>310.6497175141243</x:v>
      </x:c>
      <x:c r="L536" s="14" t="n">
        <x:f>D536/D$534</x:f>
        <x:v>0.12048192771084337</x:v>
      </x:c>
      <x:c r="M536" s="14" t="n">
        <x:f>E536/E$534</x:f>
        <x:v>0.04355197626364311</x:v>
      </x:c>
      <x:c r="N536" s="2" t="str">
        <x:v>available</x:v>
      </x:c>
    </x:row>
    <x:row r="537" ht="24" customHeight="1">
      <x:c r="A537" s="2" t="n">
        <x:v>2021</x:v>
      </x:c>
      <x:c r="B537" s="2" t="str">
        <x:v>Northwest Territories</x:v>
      </x:c>
      <x:c r="C537" s="2" t="str">
        <x:v>$40,000 to $59,999</x:v>
      </x:c>
      <x:c r="D537" s="10" t="n">
        <x:v>300</x:v>
      </x:c>
      <x:c r="E537" s="10" t="n">
        <x:v>4680000</x:v>
      </x:c>
      <x:c r="F537" s="10" t="n">
        <x:v>830</x:v>
      </x:c>
      <x:c r="G537" s="11" t="n">
        <x:v>141.6</x:v>
      </x:c>
      <x:c r="H537" s="12" t="n">
        <x:f>E537/D537</x:f>
        <x:v>15600</x:v>
      </x:c>
      <x:c r="I537" s="12" t="n">
        <x:f>E537*157.1/G537</x:f>
        <x:v>5192288.135593221</x:v>
      </x:c>
      <x:c r="J537" s="12" t="n">
        <x:f>H537*157.1/G537</x:f>
        <x:v>17307.627118644068</x:v>
      </x:c>
      <x:c r="K537" s="12" t="n">
        <x:f>IF(F537="","",F537*157.1/G537)</x:f>
        <x:v>920.8545197740114</x:v>
      </x:c>
      <x:c r="L537" s="14" t="n">
        <x:f>D537/D$534</x:f>
        <x:v>0.12048192771084337</x:v>
      </x:c>
      <x:c r="M537" s="14" t="n">
        <x:f>E537/E$534</x:f>
        <x:v>0.09918406273180036</x:v>
      </x:c>
      <x:c r="N537" s="2" t="str">
        <x:v>available</x:v>
      </x:c>
    </x:row>
    <x:row r="538" ht="24" customHeight="1">
      <x:c r="A538" s="2" t="n">
        <x:v>2021</x:v>
      </x:c>
      <x:c r="B538" s="2" t="str">
        <x:v>Northwest Territories</x:v>
      </x:c>
      <x:c r="C538" s="2" t="str">
        <x:v>$60,000 to $79,999</x:v>
      </x:c>
      <x:c r="D538" s="10" t="n">
        <x:v>290</x:v>
      </x:c>
      <x:c r="E538" s="10" t="n">
        <x:v>4955000</x:v>
      </x:c>
      <x:c r="F538" s="10" t="n">
        <x:v>730</x:v>
      </x:c>
      <x:c r="G538" s="11" t="n">
        <x:v>141.6</x:v>
      </x:c>
      <x:c r="H538" s="12" t="n">
        <x:f>E538/D538</x:f>
        <x:v>17086.206896551725</x:v>
      </x:c>
      <x:c r="I538" s="12" t="n">
        <x:f>E538*157.1/G538</x:f>
        <x:v>5497390.536723164</x:v>
      </x:c>
      <x:c r="J538" s="12" t="n">
        <x:f>H538*157.1/G538</x:f>
        <x:v>18956.519092148843</x:v>
      </x:c>
      <x:c r="K538" s="12" t="n">
        <x:f>IF(F538="","",F538*157.1/G538)</x:f>
        <x:v>809.9081920903955</x:v>
      </x:c>
      <x:c r="L538" s="14" t="n">
        <x:f>D538/D$534</x:f>
        <x:v>0.11646586345381527</x:v>
      </x:c>
      <x:c r="M538" s="14" t="n">
        <x:f>E538/E$534</x:f>
        <x:v>0.10501218607608351</x:v>
      </x:c>
      <x:c r="N538" s="2" t="str">
        <x:v>available</x:v>
      </x:c>
    </x:row>
    <x:row r="539" ht="24" customHeight="1">
      <x:c r="A539" s="2" t="n">
        <x:v>2021</x:v>
      </x:c>
      <x:c r="B539" s="2" t="str">
        <x:v>Northwest Territories</x:v>
      </x:c>
      <x:c r="C539" s="2" t="str">
        <x:v>$80,000 to $99,999</x:v>
      </x:c>
      <x:c r="D539" s="10" t="n">
        <x:v>290</x:v>
      </x:c>
      <x:c r="E539" s="10" t="n">
        <x:v>5690000</x:v>
      </x:c>
      <x:c r="F539" s="10" t="n">
        <x:v>1020</x:v>
      </x:c>
      <x:c r="G539" s="11" t="n">
        <x:v>141.6</x:v>
      </x:c>
      <x:c r="H539" s="12" t="n">
        <x:f>E539/D539</x:f>
        <x:v>19620.689655172413</x:v>
      </x:c>
      <x:c r="I539" s="12" t="n">
        <x:f>E539*157.1/G539</x:f>
        <x:v>6312846.04519774</x:v>
      </x:c>
      <x:c r="J539" s="12" t="n">
        <x:f>H539*157.1/G539</x:f>
        <x:v>21768.434638612896</x:v>
      </x:c>
      <x:c r="K539" s="12" t="n">
        <x:f>IF(F539="","",F539*157.1/G539)</x:f>
        <x:v>1131.6525423728815</x:v>
      </x:c>
      <x:c r="L539" s="14" t="n">
        <x:f>D539/D$534</x:f>
        <x:v>0.11646586345381527</x:v>
      </x:c>
      <x:c r="M539" s="14" t="n">
        <x:f>E539/E$534</x:f>
        <x:v>0.12058917028716754</x:v>
      </x:c>
      <x:c r="N539" s="2" t="str">
        <x:v>available</x:v>
      </x:c>
    </x:row>
    <x:row r="540" ht="24" customHeight="1">
      <x:c r="A540" s="2" t="n">
        <x:v>2021</x:v>
      </x:c>
      <x:c r="B540" s="2" t="str">
        <x:v>Northwest Territories</x:v>
      </x:c>
      <x:c r="C540" s="2" t="str">
        <x:v>less than $20,000</x:v>
      </x:c>
      <x:c r="D540" s="10" t="n">
        <x:v>210</x:v>
      </x:c>
      <x:c r="E540" s="10" t="n">
        <x:v>2425000</x:v>
      </x:c>
      <x:c r="F540" s="10" t="n">
        <x:v>280</x:v>
      </x:c>
      <x:c r="G540" s="11" t="n">
        <x:v>141.6</x:v>
      </x:c>
      <x:c r="H540" s="12" t="n">
        <x:f>E540/D540</x:f>
        <x:v>11547.619047619048</x:v>
      </x:c>
      <x:c r="I540" s="12" t="n">
        <x:f>E540*157.1/G540</x:f>
        <x:v>2690448.4463276835</x:v>
      </x:c>
      <x:c r="J540" s="12" t="n">
        <x:f>H540*157.1/G540</x:f>
        <x:v>12811.659268227066</x:v>
      </x:c>
      <x:c r="K540" s="12" t="n">
        <x:f>IF(F540="","",F540*157.1/G540)</x:f>
        <x:v>310.6497175141243</x:v>
      </x:c>
      <x:c r="L540" s="14" t="n">
        <x:f>D540/D$534</x:f>
        <x:v>0.08433734939759036</x:v>
      </x:c>
      <x:c r="M540" s="14" t="n">
        <x:f>E540/E$534</x:f>
        <x:v>0.0513934513086786</x:v>
      </x:c>
      <x:c r="N540" s="2" t="str">
        <x:v>available</x:v>
      </x:c>
    </x:row>
    <x:row r="541" ht="24" customHeight="1">
      <x:c r="A541" s="2" t="n">
        <x:v>2021</x:v>
      </x:c>
      <x:c r="B541" s="2" t="str">
        <x:v>Nova Scotia</x:v>
      </x:c>
      <x:c r="C541" s="2" t="str">
        <x:v>All income groups</x:v>
      </x:c>
      <x:c r="D541" s="10" t="n">
        <x:v>70140</x:v>
      </x:c>
      <x:c r="E541" s="10" t="n">
        <x:v>2334205000</x:v>
      </x:c>
      <x:c r="F541" s="10" t="n">
        <x:v>3130</x:v>
      </x:c>
      <x:c r="G541" s="11" t="n">
        <x:v>141.6</x:v>
      </x:c>
      <x:c r="H541" s="12" t="n">
        <x:f>E541/D541</x:f>
        <x:v>33279.22725976618</x:v>
      </x:c>
      <x:c r="I541" s="12" t="n">
        <x:f>E541*157.1/G541</x:f>
        <x:v>2589714728.1073446</x:v>
      </x:c>
      <x:c r="J541" s="12" t="n">
        <x:f>H541*157.1/G541</x:f>
        <x:v>36922.08052619539</x:v>
      </x:c>
      <x:c r="K541" s="12" t="n">
        <x:f>IF(F541="","",F541*157.1/G541)</x:f>
        <x:v>3472.6200564971755</x:v>
      </x:c>
      <x:c r="L541" s="14" t="n">
        <x:f>D541/D$541</x:f>
        <x:v>1</x:v>
      </x:c>
      <x:c r="M541" s="14" t="n">
        <x:f>E541/E$541</x:f>
        <x:v>1</x:v>
      </x:c>
      <x:c r="N541" s="2" t="str">
        <x:v>available</x:v>
      </x:c>
    </x:row>
    <x:row r="542" ht="24" customHeight="1">
      <x:c r="A542" s="2" t="n">
        <x:v>2021</x:v>
      </x:c>
      <x:c r="B542" s="2" t="str">
        <x:v>Nova Scotia</x:v>
      </x:c>
      <x:c r="C542" s="2" t="str">
        <x:v>$100,000 and over</x:v>
      </x:c>
      <x:c r="D542" s="10" t="n">
        <x:v>13140</x:v>
      </x:c>
      <x:c r="E542" s="10" t="n">
        <x:v>1045530000</x:v>
      </x:c>
      <x:c r="F542" s="10" t="n">
        <x:v>5420</x:v>
      </x:c>
      <x:c r="G542" s="11" t="n">
        <x:v>141.6</x:v>
      </x:c>
      <x:c r="H542" s="12" t="n">
        <x:f>E542/D542</x:f>
        <x:v>79568.49315068492</x:v>
      </x:c>
      <x:c r="I542" s="12" t="n">
        <x:f>E542*157.1/G542</x:f>
        <x:v>1159977139.8305085</x:v>
      </x:c>
      <x:c r="J542" s="12" t="n">
        <x:f>H542*157.1/G542</x:f>
        <x:v>88278.3211438743</x:v>
      </x:c>
      <x:c r="K542" s="12" t="n">
        <x:f>IF(F542="","",F542*157.1/G542)</x:f>
        <x:v>6013.290960451977</x:v>
      </x:c>
      <x:c r="L542" s="14" t="n">
        <x:f>D542/D$541</x:f>
        <x:v>0.18733960650128315</x:v>
      </x:c>
      <x:c r="M542" s="14" t="n">
        <x:f>E542/E$541</x:f>
        <x:v>0.44791695673687615</x:v>
      </x:c>
      <x:c r="N542" s="2" t="str">
        <x:v>available</x:v>
      </x:c>
    </x:row>
    <x:row r="543" ht="24" customHeight="1">
      <x:c r="A543" s="2" t="n">
        <x:v>2021</x:v>
      </x:c>
      <x:c r="B543" s="2" t="str">
        <x:v>Nova Scotia</x:v>
      </x:c>
      <x:c r="C543" s="2" t="str">
        <x:v>$20,000 to $39,999</x:v>
      </x:c>
      <x:c r="D543" s="10" t="n">
        <x:v>16360</x:v>
      </x:c>
      <x:c r="E543" s="10" t="n">
        <x:v>282595000</x:v>
      </x:c>
      <x:c r="F543" s="10" t="n">
        <x:v>2500</x:v>
      </x:c>
      <x:c r="G543" s="11" t="n">
        <x:v>141.6</x:v>
      </x:c>
      <x:c r="H543" s="12" t="n">
        <x:f>E543/D543</x:f>
        <x:v>17273.533007334965</x:v>
      </x:c>
      <x:c r="I543" s="12" t="n">
        <x:f>E543*157.1/G543</x:f>
        <x:v>313528774.71751416</x:v>
      </x:c>
      <x:c r="J543" s="12" t="n">
        <x:f>H543*157.1/G543</x:f>
        <x:v>19164.35053285539</x:v>
      </x:c>
      <x:c r="K543" s="12" t="n">
        <x:f>IF(F543="","",F543*157.1/G543)</x:f>
        <x:v>2773.6581920903955</x:v>
      </x:c>
      <x:c r="L543" s="14" t="n">
        <x:f>D543/D$541</x:f>
        <x:v>0.23324779013401767</x:v>
      </x:c>
      <x:c r="M543" s="14" t="n">
        <x:f>E543/E$541</x:f>
        <x:v>0.12106691571648591</x:v>
      </x:c>
      <x:c r="N543" s="2" t="str">
        <x:v>available</x:v>
      </x:c>
    </x:row>
    <x:row r="544" ht="24" customHeight="1">
      <x:c r="A544" s="2" t="n">
        <x:v>2021</x:v>
      </x:c>
      <x:c r="B544" s="2" t="str">
        <x:v>Nova Scotia</x:v>
      </x:c>
      <x:c r="C544" s="2" t="str">
        <x:v>$40,000 to $59,999</x:v>
      </x:c>
      <x:c r="D544" s="10" t="n">
        <x:v>14490</x:v>
      </x:c>
      <x:c r="E544" s="10" t="n">
        <x:v>266065000</x:v>
      </x:c>
      <x:c r="F544" s="10" t="n">
        <x:v>2760</x:v>
      </x:c>
      <x:c r="G544" s="11" t="n">
        <x:v>141.6</x:v>
      </x:c>
      <x:c r="H544" s="12" t="n">
        <x:f>E544/D544</x:f>
        <x:v>18361.973775017254</x:v>
      </x:c>
      <x:c r="I544" s="12" t="n">
        <x:f>E544*157.1/G544</x:f>
        <x:v>295189346.75141245</x:v>
      </x:c>
      <x:c r="J544" s="12" t="n">
        <x:f>H544*157.1/G544</x:f>
        <x:v>20371.935593610244</x:v>
      </x:c>
      <x:c r="K544" s="12" t="n">
        <x:f>IF(F544="","",F544*157.1/G544)</x:f>
        <x:v>3062.1186440677966</x:v>
      </x:c>
      <x:c r="L544" s="14" t="n">
        <x:f>D544/D$541</x:f>
        <x:v>0.20658682634730538</x:v>
      </x:c>
      <x:c r="M544" s="14" t="n">
        <x:f>E544/E$541</x:f>
        <x:v>0.11398527550065225</x:v>
      </x:c>
      <x:c r="N544" s="2" t="str">
        <x:v>available</x:v>
      </x:c>
    </x:row>
    <x:row r="545" ht="24" customHeight="1">
      <x:c r="A545" s="2" t="n">
        <x:v>2021</x:v>
      </x:c>
      <x:c r="B545" s="2" t="str">
        <x:v>Nova Scotia</x:v>
      </x:c>
      <x:c r="C545" s="2" t="str">
        <x:v>$60,000 to $79,999</x:v>
      </x:c>
      <x:c r="D545" s="10" t="n">
        <x:v>10640</x:v>
      </x:c>
      <x:c r="E545" s="10" t="n">
        <x:v>236745000</x:v>
      </x:c>
      <x:c r="F545" s="10" t="n">
        <x:v>2910</x:v>
      </x:c>
      <x:c r="G545" s="11" t="n">
        <x:v>141.6</x:v>
      </x:c>
      <x:c r="H545" s="12" t="n">
        <x:f>E545/D545</x:f>
        <x:v>22250.46992481203</x:v>
      </x:c>
      <x:c r="I545" s="12" t="n">
        <x:f>E545*157.1/G545</x:f>
        <x:v>262659883.4745763</x:v>
      </x:c>
      <x:c r="J545" s="12" t="n">
        <x:f>H545*157.1/G545</x:f>
        <x:v>24686.07927392634</x:v>
      </x:c>
      <x:c r="K545" s="12" t="n">
        <x:f>IF(F545="","",F545*157.1/G545)</x:f>
        <x:v>3228.5381355932204</x:v>
      </x:c>
      <x:c r="L545" s="14" t="n">
        <x:f>D545/D$541</x:f>
        <x:v>0.15169660678642716</x:v>
      </x:c>
      <x:c r="M545" s="14" t="n">
        <x:f>E545/E$541</x:f>
        <x:v>0.1014242536538136</x:v>
      </x:c>
      <x:c r="N545" s="2" t="str">
        <x:v>available</x:v>
      </x:c>
    </x:row>
    <x:row r="546" ht="24" customHeight="1">
      <x:c r="A546" s="2" t="n">
        <x:v>2021</x:v>
      </x:c>
      <x:c r="B546" s="2" t="str">
        <x:v>Nova Scotia</x:v>
      </x:c>
      <x:c r="C546" s="2" t="str">
        <x:v>$80,000 to $99,999</x:v>
      </x:c>
      <x:c r="D546" s="10" t="n">
        <x:v>6710</x:v>
      </x:c>
      <x:c r="E546" s="10" t="n">
        <x:v>180440000</x:v>
      </x:c>
      <x:c r="F546" s="10" t="n">
        <x:v>3260</x:v>
      </x:c>
      <x:c r="G546" s="11" t="n">
        <x:v>141.6</x:v>
      </x:c>
      <x:c r="H546" s="12" t="n">
        <x:f>E546/D546</x:f>
        <x:v>26891.207153502237</x:v>
      </x:c>
      <x:c r="I546" s="12" t="n">
        <x:f>E546*157.1/G546</x:f>
        <x:v>200191553.6723164</x:v>
      </x:c>
      <x:c r="J546" s="12" t="n">
        <x:f>H546*157.1/G546</x:f>
        <x:v>29834.806806604534</x:v>
      </x:c>
      <x:c r="K546" s="12" t="n">
        <x:f>IF(F546="","",F546*157.1/G546)</x:f>
        <x:v>3616.850282485876</x:v>
      </x:c>
      <x:c r="L546" s="14" t="n">
        <x:f>D546/D$541</x:f>
        <x:v>0.0956658112346735</x:v>
      </x:c>
      <x:c r="M546" s="14" t="n">
        <x:f>E546/E$541</x:f>
        <x:v>0.07730255054718844</x:v>
      </x:c>
      <x:c r="N546" s="2" t="str">
        <x:v>available</x:v>
      </x:c>
    </x:row>
    <x:row r="547" ht="24" customHeight="1">
      <x:c r="A547" s="2" t="n">
        <x:v>2021</x:v>
      </x:c>
      <x:c r="B547" s="2" t="str">
        <x:v>Nova Scotia</x:v>
      </x:c>
      <x:c r="C547" s="2" t="str">
        <x:v>less than $20,000</x:v>
      </x:c>
      <x:c r="D547" s="10" t="n">
        <x:v>8800</x:v>
      </x:c>
      <x:c r="E547" s="10" t="n">
        <x:v>322835000</x:v>
      </x:c>
      <x:c r="F547" s="10" t="n">
        <x:v>3190</x:v>
      </x:c>
      <x:c r="G547" s="11" t="n">
        <x:v>141.6</x:v>
      </x:c>
      <x:c r="H547" s="12" t="n">
        <x:f>E547/D547</x:f>
        <x:v>36685.795454545456</x:v>
      </x:c>
      <x:c r="I547" s="12" t="n">
        <x:f>E547*157.1/G547</x:f>
        <x:v>358173576.97740114</x:v>
      </x:c>
      <x:c r="J547" s="12" t="n">
        <x:f>H547*157.1/G547</x:f>
        <x:v>40701.54283834104</x:v>
      </x:c>
      <x:c r="K547" s="12" t="n">
        <x:f>IF(F547="","",F547*157.1/G547)</x:f>
        <x:v>3539.187853107345</x:v>
      </x:c>
      <x:c r="L547" s="14" t="n">
        <x:f>D547/D$541</x:f>
        <x:v>0.12546335899629313</x:v>
      </x:c>
      <x:c r="M547" s="14" t="n">
        <x:f>E547/E$541</x:f>
        <x:v>0.1383061899019152</x:v>
      </x:c>
      <x:c r="N547" s="2" t="str">
        <x:v>available</x:v>
      </x:c>
    </x:row>
    <x:row r="548" ht="24" customHeight="1">
      <x:c r="A548" s="2" t="n">
        <x:v>2021</x:v>
      </x:c>
      <x:c r="B548" s="2" t="str">
        <x:v>Nunavut</x:v>
      </x:c>
      <x:c r="C548" s="2" t="str">
        <x:v>All income groups</x:v>
      </x:c>
      <x:c r="D548" s="10" t="n">
        <x:v>620</x:v>
      </x:c>
      <x:c r="E548" s="10" t="n">
        <x:v>23115000</x:v>
      </x:c>
      <x:c r="F548" s="10" t="n">
        <x:v>540</x:v>
      </x:c>
      <x:c r="G548" s="11" t="n">
        <x:v>141.6</x:v>
      </x:c>
      <x:c r="H548" s="12" t="n">
        <x:f>E548/D548</x:f>
        <x:v>37282.25806451613</x:v>
      </x:c>
      <x:c r="I548" s="12" t="n">
        <x:f>E548*157.1/G548</x:f>
        <x:v>25645243.644067798</x:v>
      </x:c>
      <x:c r="J548" s="12" t="n">
        <x:f>H548*157.1/G548</x:f>
        <x:v>41363.29620010935</x:v>
      </x:c>
      <x:c r="K548" s="12" t="n">
        <x:f>IF(F548="","",F548*157.1/G548)</x:f>
        <x:v>599.1101694915254</x:v>
      </x:c>
      <x:c r="L548" s="14" t="n">
        <x:f>D548/D$548</x:f>
        <x:v>1</x:v>
      </x:c>
      <x:c r="M548" s="14" t="n">
        <x:f>E548/E$548</x:f>
        <x:v>1</x:v>
      </x:c>
      <x:c r="N548" s="2" t="str">
        <x:v>available</x:v>
      </x:c>
    </x:row>
    <x:row r="549" ht="24" customHeight="1">
      <x:c r="A549" s="2" t="n">
        <x:v>2021</x:v>
      </x:c>
      <x:c r="B549" s="2" t="str">
        <x:v>Nunavut</x:v>
      </x:c>
      <x:c r="C549" s="2" t="str">
        <x:v>$100,000 and over</x:v>
      </x:c>
      <x:c r="D549" s="10" t="n">
        <x:v>330</x:v>
      </x:c>
      <x:c r="E549" s="10" t="n">
        <x:v>20880000</x:v>
      </x:c>
      <x:c r="F549" s="10" t="n">
        <x:v>1850</x:v>
      </x:c>
      <x:c r="G549" s="11" t="n">
        <x:v>141.6</x:v>
      </x:c>
      <x:c r="H549" s="12" t="n">
        <x:f>E549/D549</x:f>
        <x:v>63272.72727272727</x:v>
      </x:c>
      <x:c r="I549" s="12" t="n">
        <x:f>E549*157.1/G549</x:f>
        <x:v>23165593.220338985</x:v>
      </x:c>
      <x:c r="J549" s="12" t="n">
        <x:f>H549*157.1/G549</x:f>
        <x:v>70198.76733436054</x:v>
      </x:c>
      <x:c r="K549" s="12" t="n">
        <x:f>IF(F549="","",F549*157.1/G549)</x:f>
        <x:v>2052.5070621468926</x:v>
      </x:c>
      <x:c r="L549" s="14" t="n">
        <x:f>D549/D$548</x:f>
        <x:v>0.532258064516129</x:v>
      </x:c>
      <x:c r="M549" s="14" t="n">
        <x:f>E549/E$548</x:f>
        <x:v>0.9033095392602206</x:v>
      </x:c>
      <x:c r="N549" s="2" t="str">
        <x:v>available</x:v>
      </x:c>
    </x:row>
    <x:row r="550" ht="24" customHeight="1">
      <x:c r="A550" s="2" t="n">
        <x:v>2021</x:v>
      </x:c>
      <x:c r="B550" s="2" t="str">
        <x:v>Nunavut</x:v>
      </x:c>
      <x:c r="C550" s="2" t="str">
        <x:v>$20,000 to $39,999</x:v>
      </x:c>
      <x:c r="D550" s="10" t="n">
        <x:v>80</x:v>
      </x:c>
      <x:c r="E550" s="10" t="n">
        <x:v>205000</x:v>
      </x:c>
      <x:c r="F550" s="10" t="n">
        <x:v>40</x:v>
      </x:c>
      <x:c r="G550" s="11" t="n">
        <x:v>141.6</x:v>
      </x:c>
      <x:c r="H550" s="12" t="n">
        <x:f>E550/D550</x:f>
        <x:v>2562.5</x:v>
      </x:c>
      <x:c r="I550" s="12" t="n">
        <x:f>E550*157.1/G550</x:f>
        <x:v>227439.97175141243</x:v>
      </x:c>
      <x:c r="J550" s="12" t="n">
        <x:f>H550*157.1/G550</x:f>
        <x:v>2842.9996468926556</x:v>
      </x:c>
      <x:c r="K550" s="12" t="n">
        <x:f>IF(F550="","",F550*157.1/G550)</x:f>
        <x:v>44.37853107344633</x:v>
      </x:c>
      <x:c r="L550" s="14" t="n">
        <x:f>D550/D$548</x:f>
        <x:v>0.12903225806451613</x:v>
      </x:c>
      <x:c r="M550" s="14" t="n">
        <x:f>E550/E$548</x:f>
        <x:v>0.008868699978369024</x:v>
      </x:c>
      <x:c r="N550" s="2" t="str">
        <x:v>available</x:v>
      </x:c>
    </x:row>
    <x:row r="551" ht="24" customHeight="1">
      <x:c r="A551" s="2" t="n">
        <x:v>2021</x:v>
      </x:c>
      <x:c r="B551" s="2" t="str">
        <x:v>Nunavut</x:v>
      </x:c>
      <x:c r="C551" s="2" t="str">
        <x:v>$40,000 to $59,999</x:v>
      </x:c>
      <x:c r="D551" s="10" t="n">
        <x:v>50</x:v>
      </x:c>
      <x:c r="E551" s="10" t="n">
        <x:v>160000</x:v>
      </x:c>
      <x:c r="F551" s="10" t="n">
        <x:v>90</x:v>
      </x:c>
      <x:c r="G551" s="11" t="n">
        <x:v>141.6</x:v>
      </x:c>
      <x:c r="H551" s="12" t="n">
        <x:f>E551/D551</x:f>
        <x:v>3200</x:v>
      </x:c>
      <x:c r="I551" s="12" t="n">
        <x:f>E551*157.1/G551</x:f>
        <x:v>177514.1242937853</x:v>
      </x:c>
      <x:c r="J551" s="12" t="n">
        <x:f>H551*157.1/G551</x:f>
        <x:v>3550.2824858757062</x:v>
      </x:c>
      <x:c r="K551" s="12" t="n">
        <x:f>IF(F551="","",F551*157.1/G551)</x:f>
        <x:v>99.85169491525424</x:v>
      </x:c>
      <x:c r="L551" s="14" t="n">
        <x:f>D551/D$548</x:f>
        <x:v>0.08064516129032258</x:v>
      </x:c>
      <x:c r="M551" s="14" t="n">
        <x:f>E551/E$548</x:f>
        <x:v>0.006921912178239239</x:v>
      </x:c>
      <x:c r="N551" s="2" t="str">
        <x:v>available</x:v>
      </x:c>
    </x:row>
    <x:row r="552" ht="24" customHeight="1">
      <x:c r="A552" s="2" t="n">
        <x:v>2021</x:v>
      </x:c>
      <x:c r="B552" s="2" t="str">
        <x:v>Nunavut</x:v>
      </x:c>
      <x:c r="C552" s="2" t="str">
        <x:v>$60,000 to $79,999</x:v>
      </x:c>
      <x:c r="D552" s="10" t="n">
        <x:v>50</x:v>
      </x:c>
      <x:c r="E552" s="10" t="n">
        <x:v>1250000</x:v>
      </x:c>
      <x:c r="F552" s="10" t="n">
        <x:v>230</x:v>
      </x:c>
      <x:c r="G552" s="11" t="n">
        <x:v>141.6</x:v>
      </x:c>
      <x:c r="H552" s="12" t="n">
        <x:f>E552/D552</x:f>
        <x:v>25000</x:v>
      </x:c>
      <x:c r="I552" s="12" t="n">
        <x:f>E552*157.1/G552</x:f>
        <x:v>1386829.0960451977</x:v>
      </x:c>
      <x:c r="J552" s="12" t="n">
        <x:f>H552*157.1/G552</x:f>
        <x:v>27736.581920903955</x:v>
      </x:c>
      <x:c r="K552" s="12" t="n">
        <x:f>IF(F552="","",F552*157.1/G552)</x:f>
        <x:v>255.1765536723164</x:v>
      </x:c>
      <x:c r="L552" s="14" t="n">
        <x:f>D552/D$548</x:f>
        <x:v>0.08064516129032258</x:v>
      </x:c>
      <x:c r="M552" s="14" t="n">
        <x:f>E552/E$548</x:f>
        <x:v>0.05407743889249405</x:v>
      </x:c>
      <x:c r="N552" s="2" t="str">
        <x:v>available</x:v>
      </x:c>
    </x:row>
    <x:row r="553" ht="24" customHeight="1">
      <x:c r="A553" s="2" t="n">
        <x:v>2021</x:v>
      </x:c>
      <x:c r="B553" s="2" t="str">
        <x:v>Nunavut</x:v>
      </x:c>
      <x:c r="C553" s="2" t="str">
        <x:v>$80,000 to $99,999</x:v>
      </x:c>
      <x:c r="D553" s="10" t="n">
        <x:v>60</x:v>
      </x:c>
      <x:c r="E553" s="10" t="n">
        <x:v>385000</x:v>
      </x:c>
      <x:c r="F553" s="10" t="n">
        <x:v>130</x:v>
      </x:c>
      <x:c r="G553" s="11" t="n">
        <x:v>141.6</x:v>
      </x:c>
      <x:c r="H553" s="12" t="n">
        <x:f>E553/D553</x:f>
        <x:v>6416.666666666667</x:v>
      </x:c>
      <x:c r="I553" s="12" t="n">
        <x:f>E553*157.1/G553</x:f>
        <x:v>427143.36158192094</x:v>
      </x:c>
      <x:c r="J553" s="12" t="n">
        <x:f>H553*157.1/G553</x:f>
        <x:v>7119.056026365349</x:v>
      </x:c>
      <x:c r="K553" s="12" t="n">
        <x:f>IF(F553="","",F553*157.1/G553)</x:f>
        <x:v>144.23022598870057</x:v>
      </x:c>
      <x:c r="L553" s="14" t="n">
        <x:f>D553/D$548</x:f>
        <x:v>0.0967741935483871</x:v>
      </x:c>
      <x:c r="M553" s="14" t="n">
        <x:f>E553/E$548</x:f>
        <x:v>0.016655851178888167</x:v>
      </x:c>
      <x:c r="N553" s="2" t="str">
        <x:v>available</x:v>
      </x:c>
    </x:row>
    <x:row r="554" ht="24" customHeight="1">
      <x:c r="A554" s="2" t="n">
        <x:v>2021</x:v>
      </x:c>
      <x:c r="B554" s="2" t="str">
        <x:v>Nunavut</x:v>
      </x:c>
      <x:c r="C554" s="2" t="str">
        <x:v>less than $20,000</x:v>
      </x:c>
      <x:c r="D554" s="10" t="n">
        <x:v>50</x:v>
      </x:c>
      <x:c r="E554" s="10" t="n">
        <x:v>230000</x:v>
      </x:c>
      <x:c r="F554" s="10" t="n">
        <x:v>30</x:v>
      </x:c>
      <x:c r="G554" s="11" t="n">
        <x:v>141.6</x:v>
      </x:c>
      <x:c r="H554" s="12" t="n">
        <x:f>E554/D554</x:f>
        <x:v>4600</x:v>
      </x:c>
      <x:c r="I554" s="12" t="n">
        <x:f>E554*157.1/G554</x:f>
        <x:v>255176.5536723164</x:v>
      </x:c>
      <x:c r="J554" s="12" t="n">
        <x:f>H554*157.1/G554</x:f>
        <x:v>5103.531073446328</x:v>
      </x:c>
      <x:c r="K554" s="12" t="n">
        <x:f>IF(F554="","",F554*157.1/G554)</x:f>
        <x:v>33.28389830508475</x:v>
      </x:c>
      <x:c r="L554" s="14" t="n">
        <x:f>D554/D$548</x:f>
        <x:v>0.08064516129032258</x:v>
      </x:c>
      <x:c r="M554" s="14" t="n">
        <x:f>E554/E$548</x:f>
        <x:v>0.009950248756218905</x:v>
      </x:c>
      <x:c r="N554" s="2" t="str">
        <x:v>available</x:v>
      </x:c>
    </x:row>
    <x:row r="555" ht="24" customHeight="1">
      <x:c r="A555" s="2" t="n">
        <x:v>2021</x:v>
      </x:c>
      <x:c r="B555" s="2" t="str">
        <x:v>Ontario</x:v>
      </x:c>
      <x:c r="C555" s="2" t="str">
        <x:v>All income groups</x:v>
      </x:c>
      <x:c r="D555" s="10" t="n">
        <x:v>1520180</x:v>
      </x:c>
      <x:c r="E555" s="10" t="n">
        <x:v>60157725000</x:v>
      </x:c>
      <x:c r="F555" s="10" t="n">
        <x:v>3220</x:v>
      </x:c>
      <x:c r="G555" s="11" t="n">
        <x:v>141.6</x:v>
      </x:c>
      <x:c r="H555" s="12" t="n">
        <x:f>E555/D555</x:f>
        <x:v>39572.76440947782</x:v>
      </x:c>
      <x:c r="I555" s="12" t="n">
        <x:f>E555*157.1/G555</x:f>
        <x:v>66742786705.50848</x:v>
      </x:c>
      <x:c r="J555" s="12" t="n">
        <x:f>H555*157.1/G555</x:f>
        <x:v>43904.52887520456</x:v>
      </x:c>
      <x:c r="K555" s="12" t="n">
        <x:f>IF(F555="","",F555*157.1/G555)</x:f>
        <x:v>3572.4717514124295</x:v>
      </x:c>
      <x:c r="L555" s="14" t="n">
        <x:f>D555/D$555</x:f>
        <x:v>1</x:v>
      </x:c>
      <x:c r="M555" s="14" t="n">
        <x:f>E555/E$555</x:f>
        <x:v>1</x:v>
      </x:c>
      <x:c r="N555" s="2" t="str">
        <x:v>available</x:v>
      </x:c>
    </x:row>
    <x:row r="556" ht="24" customHeight="1">
      <x:c r="A556" s="2" t="n">
        <x:v>2021</x:v>
      </x:c>
      <x:c r="B556" s="2" t="str">
        <x:v>Ontario</x:v>
      </x:c>
      <x:c r="C556" s="2" t="str">
        <x:v>$100,000 and over</x:v>
      </x:c>
      <x:c r="D556" s="10" t="n">
        <x:v>390200</x:v>
      </x:c>
      <x:c r="E556" s="10" t="n">
        <x:v>30928710000</x:v>
      </x:c>
      <x:c r="F556" s="10" t="n">
        <x:v>5020</x:v>
      </x:c>
      <x:c r="G556" s="11" t="n">
        <x:v>141.6</x:v>
      </x:c>
      <x:c r="H556" s="12" t="n">
        <x:f>E556/D556</x:f>
        <x:v>79263.73654536136</x:v>
      </x:c>
      <x:c r="I556" s="12" t="n">
        <x:f>E556*157.1/G556</x:f>
        <x:v>34314267944.915257</x:v>
      </x:c>
      <x:c r="J556" s="12" t="n">
        <x:f>H556*157.1/G556</x:f>
        <x:v>87940.20488189456</x:v>
      </x:c>
      <x:c r="K556" s="12" t="n">
        <x:f>IF(F556="","",F556*157.1/G556)</x:f>
        <x:v>5569.505649717515</x:v>
      </x:c>
      <x:c r="L556" s="14" t="n">
        <x:f>D556/D$555</x:f>
        <x:v>0.2566801299846071</x:v>
      </x:c>
      <x:c r="M556" s="14" t="n">
        <x:f>E556/E$555</x:f>
        <x:v>0.5141269886785114</x:v>
      </x:c>
      <x:c r="N556" s="2" t="str">
        <x:v>available</x:v>
      </x:c>
    </x:row>
    <x:row r="557" ht="24" customHeight="1">
      <x:c r="A557" s="2" t="n">
        <x:v>2021</x:v>
      </x:c>
      <x:c r="B557" s="2" t="str">
        <x:v>Ontario</x:v>
      </x:c>
      <x:c r="C557" s="2" t="str">
        <x:v>$20,000 to $39,999</x:v>
      </x:c>
      <x:c r="D557" s="10" t="n">
        <x:v>309410</x:v>
      </x:c>
      <x:c r="E557" s="10" t="n">
        <x:v>6690650000</x:v>
      </x:c>
      <x:c r="F557" s="10" t="n">
        <x:v>2650</x:v>
      </x:c>
      <x:c r="G557" s="11" t="n">
        <x:v>141.6</x:v>
      </x:c>
      <x:c r="H557" s="12" t="n">
        <x:f>E557/D557</x:f>
        <x:v>21623.89709447012</x:v>
      </x:c>
      <x:c r="I557" s="12" t="n">
        <x:f>E557*157.1/G557</x:f>
        <x:v>7423030473.163842</x:v>
      </x:c>
      <x:c r="J557" s="12" t="n">
        <x:f>H557*157.1/G557</x:f>
        <x:v>23990.9197283987</x:v>
      </x:c>
      <x:c r="K557" s="12" t="n">
        <x:f>IF(F557="","",F557*157.1/G557)</x:f>
        <x:v>2940.0776836158193</x:v>
      </x:c>
      <x:c r="L557" s="14" t="n">
        <x:f>D557/D$555</x:f>
        <x:v>0.2035351076846163</x:v>
      </x:c>
      <x:c r="M557" s="14" t="n">
        <x:f>E557/E$555</x:f>
        <x:v>0.11121846778614052</x:v>
      </x:c>
      <x:c r="N557" s="2" t="str">
        <x:v>available</x:v>
      </x:c>
    </x:row>
    <x:row r="558" ht="24" customHeight="1">
      <x:c r="A558" s="2" t="n">
        <x:v>2021</x:v>
      </x:c>
      <x:c r="B558" s="2" t="str">
        <x:v>Ontario</x:v>
      </x:c>
      <x:c r="C558" s="2" t="str">
        <x:v>$40,000 to $59,999</x:v>
      </x:c>
      <x:c r="D558" s="10" t="n">
        <x:v>269220</x:v>
      </x:c>
      <x:c r="E558" s="10" t="n">
        <x:v>6080330000</x:v>
      </x:c>
      <x:c r="F558" s="10" t="n">
        <x:v>2790</x:v>
      </x:c>
      <x:c r="G558" s="11" t="n">
        <x:v>141.6</x:v>
      </x:c>
      <x:c r="H558" s="12" t="n">
        <x:f>E558/D558</x:f>
        <x:v>22584.98625659312</x:v>
      </x:c>
      <x:c r="I558" s="12" t="n">
        <x:f>E558*157.1/G558</x:f>
        <x:v>6745902846.045198</x:v>
      </x:c>
      <x:c r="J558" s="12" t="n">
        <x:f>H558*157.1/G558</x:f>
        <x:v>25057.212859539402</x:v>
      </x:c>
      <x:c r="K558" s="12" t="n">
        <x:f>IF(F558="","",F558*157.1/G558)</x:f>
        <x:v>3095.4025423728813</x:v>
      </x:c>
      <x:c r="L558" s="14" t="n">
        <x:f>D558/D$555</x:f>
        <x:v>0.17709744898630425</x:v>
      </x:c>
      <x:c r="M558" s="14" t="n">
        <x:f>E558/E$555</x:f>
        <x:v>0.10107313732359394</x:v>
      </x:c>
      <x:c r="N558" s="2" t="str">
        <x:v>available</x:v>
      </x:c>
    </x:row>
    <x:row r="559" ht="24" customHeight="1">
      <x:c r="A559" s="2" t="n">
        <x:v>2021</x:v>
      </x:c>
      <x:c r="B559" s="2" t="str">
        <x:v>Ontario</x:v>
      </x:c>
      <x:c r="C559" s="2" t="str">
        <x:v>$60,000 to $79,999</x:v>
      </x:c>
      <x:c r="D559" s="10" t="n">
        <x:v>214960</x:v>
      </x:c>
      <x:c r="E559" s="10" t="n">
        <x:v>5289655000</x:v>
      </x:c>
      <x:c r="F559" s="10" t="n">
        <x:v>2920</x:v>
      </x:c>
      <x:c r="G559" s="11" t="n">
        <x:v>141.6</x:v>
      </x:c>
      <x:c r="H559" s="12" t="n">
        <x:f>E559/D559</x:f>
        <x:v>24607.62467435802</x:v>
      </x:c>
      <x:c r="I559" s="12" t="n">
        <x:f>E559*157.1/G559</x:f>
        <x:v>5868677969.632769</x:v>
      </x:c>
      <x:c r="J559" s="12" t="n">
        <x:f>H559*157.1/G559</x:f>
        <x:v>27301.255906367547</x:v>
      </x:c>
      <x:c r="K559" s="12" t="n">
        <x:f>IF(F559="","",F559*157.1/G559)</x:f>
        <x:v>3239.632768361582</x:v>
      </x:c>
      <x:c r="L559" s="14" t="n">
        <x:f>D559/D$555</x:f>
        <x:v>0.14140430738465182</x:v>
      </x:c>
      <x:c r="M559" s="14" t="n">
        <x:f>E559/E$555</x:f>
        <x:v>0.08792977128041328</x:v>
      </x:c>
      <x:c r="N559" s="2" t="str">
        <x:v>available</x:v>
      </x:c>
    </x:row>
    <x:row r="560" ht="24" customHeight="1">
      <x:c r="A560" s="2" t="n">
        <x:v>2021</x:v>
      </x:c>
      <x:c r="B560" s="2" t="str">
        <x:v>Ontario</x:v>
      </x:c>
      <x:c r="C560" s="2" t="str">
        <x:v>$80,000 to $99,999</x:v>
      </x:c>
      <x:c r="D560" s="10" t="n">
        <x:v>153900</x:v>
      </x:c>
      <x:c r="E560" s="10" t="n">
        <x:v>4151300000</x:v>
      </x:c>
      <x:c r="F560" s="10" t="n">
        <x:v>3080</x:v>
      </x:c>
      <x:c r="G560" s="11" t="n">
        <x:v>141.6</x:v>
      </x:c>
      <x:c r="H560" s="12" t="n">
        <x:f>E560/D560</x:f>
        <x:v>26974.009096816113</x:v>
      </x:c>
      <x:c r="I560" s="12" t="n">
        <x:f>E560*157.1/G560</x:f>
        <x:v>4605714901.129944</x:v>
      </x:c>
      <x:c r="J560" s="12" t="n">
        <x:f>H560*157.1/G560</x:f>
        <x:v>29926.672521961944</x:v>
      </x:c>
      <x:c r="K560" s="12" t="n">
        <x:f>IF(F560="","",F560*157.1/G560)</x:f>
        <x:v>3417.1468926553675</x:v>
      </x:c>
      <x:c r="L560" s="14" t="n">
        <x:f>D560/D$555</x:f>
        <x:v>0.10123801128813693</x:v>
      </x:c>
      <x:c r="M560" s="14" t="n">
        <x:f>E560/E$555</x:f>
        <x:v>0.06900693136251412</x:v>
      </x:c>
      <x:c r="N560" s="2" t="str">
        <x:v>available</x:v>
      </x:c>
    </x:row>
    <x:row r="561" ht="24" customHeight="1">
      <x:c r="A561" s="2" t="n">
        <x:v>2021</x:v>
      </x:c>
      <x:c r="B561" s="2" t="str">
        <x:v>Ontario</x:v>
      </x:c>
      <x:c r="C561" s="2" t="str">
        <x:v>less than $20,000</x:v>
      </x:c>
      <x:c r="D561" s="10" t="n">
        <x:v>182490</x:v>
      </x:c>
      <x:c r="E561" s="10" t="n">
        <x:v>7017080000</x:v>
      </x:c>
      <x:c r="F561" s="10" t="n">
        <x:v>2940</x:v>
      </x:c>
      <x:c r="G561" s="11" t="n">
        <x:v>141.6</x:v>
      </x:c>
      <x:c r="H561" s="12" t="n">
        <x:f>E561/D561</x:f>
        <x:v>38451.86037591101</x:v>
      </x:c>
      <x:c r="I561" s="12" t="n">
        <x:f>E561*157.1/G561</x:f>
        <x:v>7785192570.6214695</x:v>
      </x:c>
      <x:c r="J561" s="12" t="n">
        <x:f>H561*157.1/G561</x:f>
        <x:v>42660.927013104665</x:v>
      </x:c>
      <x:c r="K561" s="12" t="n">
        <x:f>IF(F561="","",F561*157.1/G561)</x:f>
        <x:v>3261.822033898305</x:v>
      </x:c>
      <x:c r="L561" s="14" t="n">
        <x:f>D561/D$555</x:f>
        <x:v>0.12004499467168361</x:v>
      </x:c>
      <x:c r="M561" s="14" t="n">
        <x:f>E561/E$555</x:f>
        <x:v>0.11664470356882678</x:v>
      </x:c>
      <x:c r="N561" s="2" t="str">
        <x:v>available</x:v>
      </x:c>
    </x:row>
    <x:row r="562" ht="24" customHeight="1">
      <x:c r="A562" s="2" t="n">
        <x:v>2021</x:v>
      </x:c>
      <x:c r="B562" s="2" t="str">
        <x:v>Prince Edward Island</x:v>
      </x:c>
      <x:c r="C562" s="2" t="str">
        <x:v>All income groups</x:v>
      </x:c>
      <x:c r="D562" s="10" t="n">
        <x:v>11320</x:v>
      </x:c>
      <x:c r="E562" s="10" t="n">
        <x:v>446965000</x:v>
      </x:c>
      <x:c r="F562" s="10" t="n">
        <x:v>3300</x:v>
      </x:c>
      <x:c r="G562" s="11" t="n">
        <x:v>141.6</x:v>
      </x:c>
      <x:c r="H562" s="12" t="n">
        <x:f>E562/D562</x:f>
        <x:v>39484.5406360424</x:v>
      </x:c>
      <x:c r="I562" s="12" t="n">
        <x:f>E562*157.1/G562</x:f>
        <x:v>495891253.53107345</x:v>
      </x:c>
      <x:c r="J562" s="12" t="n">
        <x:f>H562*157.1/G562</x:f>
        <x:v>43806.64783843405</x:v>
      </x:c>
      <x:c r="K562" s="12" t="n">
        <x:f>IF(F562="","",F562*157.1/G562)</x:f>
        <x:v>3661.228813559322</x:v>
      </x:c>
      <x:c r="L562" s="14" t="n">
        <x:f>D562/D$562</x:f>
        <x:v>1</x:v>
      </x:c>
      <x:c r="M562" s="14" t="n">
        <x:f>E562/E$562</x:f>
        <x:v>1</x:v>
      </x:c>
      <x:c r="N562" s="2" t="str">
        <x:v>available</x:v>
      </x:c>
    </x:row>
    <x:row r="563" ht="24" customHeight="1">
      <x:c r="A563" s="2" t="n">
        <x:v>2021</x:v>
      </x:c>
      <x:c r="B563" s="2" t="str">
        <x:v>Prince Edward Island</x:v>
      </x:c>
      <x:c r="C563" s="2" t="str">
        <x:v>$100,000 and over</x:v>
      </x:c>
      <x:c r="D563" s="10" t="n">
        <x:v>1890</x:v>
      </x:c>
      <x:c r="E563" s="10" t="n">
        <x:v>197980000</x:v>
      </x:c>
      <x:c r="F563" s="10" t="n">
        <x:v>6940</x:v>
      </x:c>
      <x:c r="G563" s="11" t="n">
        <x:v>141.6</x:v>
      </x:c>
      <x:c r="H563" s="12" t="n">
        <x:f>E563/D563</x:f>
        <x:v>104751.32275132275</x:v>
      </x:c>
      <x:c r="I563" s="12" t="n">
        <x:f>E563*157.1/G563</x:f>
        <x:v>219651539.5480226</x:v>
      </x:c>
      <x:c r="J563" s="12" t="n">
        <x:f>H563*157.1/G563</x:f>
        <x:v>116217.74579260455</x:v>
      </x:c>
      <x:c r="K563" s="12" t="n">
        <x:f>IF(F563="","",F563*157.1/G563)</x:f>
        <x:v>7699.6751412429385</x:v>
      </x:c>
      <x:c r="L563" s="14" t="n">
        <x:f>D563/D$562</x:f>
        <x:v>0.16696113074204946</x:v>
      </x:c>
      <x:c r="M563" s="14" t="n">
        <x:f>E563/E$562</x:f>
        <x:v>0.4429429597395769</x:v>
      </x:c>
      <x:c r="N563" s="2" t="str">
        <x:v>available</x:v>
      </x:c>
    </x:row>
    <x:row r="564" ht="24" customHeight="1">
      <x:c r="A564" s="2" t="n">
        <x:v>2021</x:v>
      </x:c>
      <x:c r="B564" s="2" t="str">
        <x:v>Prince Edward Island</x:v>
      </x:c>
      <x:c r="C564" s="2" t="str">
        <x:v>$20,000 to $39,999</x:v>
      </x:c>
      <x:c r="D564" s="10" t="n">
        <x:v>2720</x:v>
      </x:c>
      <x:c r="E564" s="10" t="n">
        <x:v>53245000</x:v>
      </x:c>
      <x:c r="F564" s="10" t="n">
        <x:v>2560</x:v>
      </x:c>
      <x:c r="G564" s="11" t="n">
        <x:v>141.6</x:v>
      </x:c>
      <x:c r="H564" s="12" t="n">
        <x:f>E564/D564</x:f>
        <x:v>19575.367647058825</x:v>
      </x:c>
      <x:c r="I564" s="12" t="n">
        <x:f>E564*157.1/G564</x:f>
        <x:v>59073372.175141245</x:v>
      </x:c>
      <x:c r="J564" s="12" t="n">
        <x:f>H564*157.1/G564</x:f>
        <x:v>21718.1515349784</x:v>
      </x:c>
      <x:c r="K564" s="12" t="n">
        <x:f>IF(F564="","",F564*157.1/G564)</x:f>
        <x:v>2840.2259887005653</x:v>
      </x:c>
      <x:c r="L564" s="14" t="n">
        <x:f>D564/D$562</x:f>
        <x:v>0.24028268551236748</x:v>
      </x:c>
      <x:c r="M564" s="14" t="n">
        <x:f>E564/E$562</x:f>
        <x:v>0.11912565860861589</x:v>
      </x:c>
      <x:c r="N564" s="2" t="str">
        <x:v>available</x:v>
      </x:c>
    </x:row>
    <x:row r="565" ht="24" customHeight="1">
      <x:c r="A565" s="2" t="n">
        <x:v>2021</x:v>
      </x:c>
      <x:c r="B565" s="2" t="str">
        <x:v>Prince Edward Island</x:v>
      </x:c>
      <x:c r="C565" s="2" t="str">
        <x:v>$40,000 to $59,999</x:v>
      </x:c>
      <x:c r="D565" s="10" t="n">
        <x:v>2450</x:v>
      </x:c>
      <x:c r="E565" s="10" t="n">
        <x:v>53875000</x:v>
      </x:c>
      <x:c r="F565" s="10" t="n">
        <x:v>2520</x:v>
      </x:c>
      <x:c r="G565" s="11" t="n">
        <x:v>141.6</x:v>
      </x:c>
      <x:c r="H565" s="12" t="n">
        <x:f>E565/D565</x:f>
        <x:v>21989.79591836735</x:v>
      </x:c>
      <x:c r="I565" s="12" t="n">
        <x:f>E565*157.1/G565</x:f>
        <x:v>59772334.039548025</x:v>
      </x:c>
      <x:c r="J565" s="12" t="n">
        <x:f>H565*157.1/G565</x:f>
        <x:v>24396.871036550216</x:v>
      </x:c>
      <x:c r="K565" s="12" t="n">
        <x:f>IF(F565="","",F565*157.1/G565)</x:f>
        <x:v>2795.8474576271187</x:v>
      </x:c>
      <x:c r="L565" s="14" t="n">
        <x:f>D565/D$562</x:f>
        <x:v>0.21643109540636044</x:v>
      </x:c>
      <x:c r="M565" s="14" t="n">
        <x:f>E565/E$562</x:f>
        <x:v>0.12053516494580113</x:v>
      </x:c>
      <x:c r="N565" s="2" t="str">
        <x:v>available</x:v>
      </x:c>
    </x:row>
    <x:row r="566" ht="24" customHeight="1">
      <x:c r="A566" s="2" t="n">
        <x:v>2021</x:v>
      </x:c>
      <x:c r="B566" s="2" t="str">
        <x:v>Prince Edward Island</x:v>
      </x:c>
      <x:c r="C566" s="2" t="str">
        <x:v>$60,000 to $79,999</x:v>
      </x:c>
      <x:c r="D566" s="10" t="n">
        <x:v>1710</x:v>
      </x:c>
      <x:c r="E566" s="10" t="n">
        <x:v>44785000</x:v>
      </x:c>
      <x:c r="F566" s="10" t="n">
        <x:v>3120</x:v>
      </x:c>
      <x:c r="G566" s="11" t="n">
        <x:v>141.6</x:v>
      </x:c>
      <x:c r="H566" s="12" t="n">
        <x:f>E566/D566</x:f>
        <x:v>26190.058479532163</x:v>
      </x:c>
      <x:c r="I566" s="12" t="n">
        <x:f>E566*157.1/G566</x:f>
        <x:v>49687312.85310735</x:v>
      </x:c>
      <x:c r="J566" s="12" t="n">
        <x:f>H566*157.1/G566</x:f>
        <x:v>29056.908101232362</x:v>
      </x:c>
      <x:c r="K566" s="12" t="n">
        <x:f>IF(F566="","",F566*157.1/G566)</x:f>
        <x:v>3461.5254237288136</x:v>
      </x:c>
      <x:c r="L566" s="14" t="n">
        <x:f>D566/D$562</x:f>
        <x:v>0.15106007067137808</x:v>
      </x:c>
      <x:c r="M566" s="14" t="n">
        <x:f>E566/E$562</x:f>
        <x:v>0.10019800208069983</x:v>
      </x:c>
      <x:c r="N566" s="2" t="str">
        <x:v>available</x:v>
      </x:c>
    </x:row>
    <x:row r="567" ht="24" customHeight="1">
      <x:c r="A567" s="2" t="n">
        <x:v>2021</x:v>
      </x:c>
      <x:c r="B567" s="2" t="str">
        <x:v>Prince Edward Island</x:v>
      </x:c>
      <x:c r="C567" s="2" t="str">
        <x:v>$80,000 to $99,999</x:v>
      </x:c>
      <x:c r="D567" s="10" t="n">
        <x:v>1020</x:v>
      </x:c>
      <x:c r="E567" s="10" t="n">
        <x:v>36760000</x:v>
      </x:c>
      <x:c r="F567" s="10" t="n">
        <x:v>3450</x:v>
      </x:c>
      <x:c r="G567" s="11" t="n">
        <x:v>141.6</x:v>
      </x:c>
      <x:c r="H567" s="12" t="n">
        <x:f>E567/D567</x:f>
        <x:v>36039.21568627451</x:v>
      </x:c>
      <x:c r="I567" s="12" t="n">
        <x:f>E567*157.1/G567</x:f>
        <x:v>40783870.05649718</x:v>
      </x:c>
      <x:c r="J567" s="12" t="n">
        <x:f>H567*157.1/G567</x:f>
        <x:v>39984.18632989919</x:v>
      </x:c>
      <x:c r="K567" s="12" t="n">
        <x:f>IF(F567="","",F567*157.1/G567)</x:f>
        <x:v>3827.648305084746</x:v>
      </x:c>
      <x:c r="L567" s="14" t="n">
        <x:f>D567/D$562</x:f>
        <x:v>0.09010600706713781</x:v>
      </x:c>
      <x:c r="M567" s="14" t="n">
        <x:f>E567/E$562</x:f>
        <x:v>0.08224357611893549</x:v>
      </x:c>
      <x:c r="N567" s="2" t="str">
        <x:v>available</x:v>
      </x:c>
    </x:row>
    <x:row r="568" ht="24" customHeight="1">
      <x:c r="A568" s="2" t="n">
        <x:v>2021</x:v>
      </x:c>
      <x:c r="B568" s="2" t="str">
        <x:v>Prince Edward Island</x:v>
      </x:c>
      <x:c r="C568" s="2" t="str">
        <x:v>less than $20,000</x:v>
      </x:c>
      <x:c r="D568" s="10" t="n">
        <x:v>1540</x:v>
      </x:c>
      <x:c r="E568" s="10" t="n">
        <x:v>60325000</x:v>
      </x:c>
      <x:c r="F568" s="10" t="n">
        <x:v>4020</x:v>
      </x:c>
      <x:c r="G568" s="11" t="n">
        <x:v>141.6</x:v>
      </x:c>
      <x:c r="H568" s="12" t="n">
        <x:f>E568/D568</x:f>
        <x:v>39172.07792207792</x:v>
      </x:c>
      <x:c r="I568" s="12" t="n">
        <x:f>E568*157.1/G568</x:f>
        <x:v>66928372.175141245</x:v>
      </x:c>
      <x:c r="J568" s="12" t="n">
        <x:f>H568*157.1/G568</x:f>
        <x:v>43459.9819319099</x:v>
      </x:c>
      <x:c r="K568" s="12" t="n">
        <x:f>IF(F568="","",F568*157.1/G568)</x:f>
        <x:v>4460.042372881356</x:v>
      </x:c>
      <x:c r="L568" s="14" t="n">
        <x:f>D568/D$562</x:f>
        <x:v>0.13604240282685512</x:v>
      </x:c>
      <x:c r="M568" s="14" t="n">
        <x:f>E568/E$562</x:f>
        <x:v>0.13496582506460236</x:v>
      </x:c>
      <x:c r="N568" s="2" t="str">
        <x:v>available</x:v>
      </x:c>
    </x:row>
    <x:row r="569" ht="24" customHeight="1">
      <x:c r="A569" s="2" t="n">
        <x:v>2021</x:v>
      </x:c>
      <x:c r="B569" s="2" t="str">
        <x:v>Quebec</x:v>
      </x:c>
      <x:c r="C569" s="2" t="str">
        <x:v>All income groups</x:v>
      </x:c>
      <x:c r="D569" s="10" t="n">
        <x:v>659150</x:v>
      </x:c>
      <x:c r="E569" s="10" t="n">
        <x:v>22267375000</x:v>
      </x:c>
      <x:c r="F569" s="10" t="n">
        <x:v>3080</x:v>
      </x:c>
      <x:c r="G569" s="11" t="n">
        <x:v>141.6</x:v>
      </x:c>
      <x:c r="H569" s="12" t="n">
        <x:f>E569/D569</x:f>
        <x:v>33781.9540317075</x:v>
      </x:c>
      <x:c r="I569" s="12" t="n">
        <x:f>E569*157.1/G569</x:f>
        <x:v>24704834834.03955</x:v>
      </x:c>
      <x:c r="J569" s="12" t="n">
        <x:f>H569*157.1/G569</x:f>
        <x:v>37479.83741794667</x:v>
      </x:c>
      <x:c r="K569" s="12" t="n">
        <x:f>IF(F569="","",F569*157.1/G569)</x:f>
        <x:v>3417.1468926553675</x:v>
      </x:c>
      <x:c r="L569" s="14" t="n">
        <x:f>D569/D$569</x:f>
        <x:v>1</x:v>
      </x:c>
      <x:c r="M569" s="14" t="n">
        <x:f>E569/E$569</x:f>
        <x:v>1</x:v>
      </x:c>
      <x:c r="N569" s="2" t="str">
        <x:v>available</x:v>
      </x:c>
    </x:row>
    <x:row r="570" ht="24" customHeight="1">
      <x:c r="A570" s="2" t="n">
        <x:v>2021</x:v>
      </x:c>
      <x:c r="B570" s="2" t="str">
        <x:v>Quebec</x:v>
      </x:c>
      <x:c r="C570" s="2" t="str">
        <x:v>$100,000 and over</x:v>
      </x:c>
      <x:c r="D570" s="10" t="n">
        <x:v>151400</x:v>
      </x:c>
      <x:c r="E570" s="10" t="n">
        <x:v>11169230000</x:v>
      </x:c>
      <x:c r="F570" s="10" t="n">
        <x:v>5600</x:v>
      </x:c>
      <x:c r="G570" s="11" t="n">
        <x:v>141.6</x:v>
      </x:c>
      <x:c r="H570" s="12" t="n">
        <x:f>E570/D570</x:f>
        <x:v>73772.98546895641</x:v>
      </x:c>
      <x:c r="I570" s="12" t="n">
        <x:f>E570*157.1/G570</x:f>
        <x:v>12391850515.536724</x:v>
      </x:c>
      <x:c r="J570" s="12" t="n">
        <x:f>H570*157.1/G570</x:f>
        <x:v>81848.41820037467</x:v>
      </x:c>
      <x:c r="K570" s="12" t="n">
        <x:f>IF(F570="","",F570*157.1/G570)</x:f>
        <x:v>6212.994350282486</x:v>
      </x:c>
      <x:c r="L570" s="14" t="n">
        <x:f>D570/D$569</x:f>
        <x:v>0.22968975195327315</x:v>
      </x:c>
      <x:c r="M570" s="14" t="n">
        <x:f>E570/E$569</x:f>
        <x:v>0.501596169283537</x:v>
      </x:c>
      <x:c r="N570" s="2" t="str">
        <x:v>available</x:v>
      </x:c>
    </x:row>
    <x:row r="571" ht="24" customHeight="1">
      <x:c r="A571" s="2" t="n">
        <x:v>2021</x:v>
      </x:c>
      <x:c r="B571" s="2" t="str">
        <x:v>Quebec</x:v>
      </x:c>
      <x:c r="C571" s="2" t="str">
        <x:v>$20,000 to $39,999</x:v>
      </x:c>
      <x:c r="D571" s="10" t="n">
        <x:v>141260</x:v>
      </x:c>
      <x:c r="E571" s="10" t="n">
        <x:v>2609905000</x:v>
      </x:c>
      <x:c r="F571" s="10" t="n">
        <x:v>2460</x:v>
      </x:c>
      <x:c r="G571" s="11" t="n">
        <x:v>141.6</x:v>
      </x:c>
      <x:c r="H571" s="12" t="n">
        <x:f>E571/D571</x:f>
        <x:v>18475.89551182217</x:v>
      </x:c>
      <x:c r="I571" s="12" t="n">
        <x:f>E571*157.1/G571</x:f>
        <x:v>2895593753.5310736</x:v>
      </x:c>
      <x:c r="J571" s="12" t="n">
        <x:f>H571*157.1/G571</x:f>
        <x:v>20498.327577028696</x:v>
      </x:c>
      <x:c r="K571" s="12" t="n">
        <x:f>IF(F571="","",F571*157.1/G571)</x:f>
        <x:v>2729.2796610169494</x:v>
      </x:c>
      <x:c r="L571" s="14" t="n">
        <x:f>D571/D$569</x:f>
        <x:v>0.21430630357278313</x:v>
      </x:c>
      <x:c r="M571" s="14" t="n">
        <x:f>E571/E$569</x:f>
        <x:v>0.11720757386086146</x:v>
      </x:c>
      <x:c r="N571" s="2" t="str">
        <x:v>available</x:v>
      </x:c>
    </x:row>
    <x:row r="572" ht="24" customHeight="1">
      <x:c r="A572" s="2" t="n">
        <x:v>2021</x:v>
      </x:c>
      <x:c r="B572" s="2" t="str">
        <x:v>Quebec</x:v>
      </x:c>
      <x:c r="C572" s="2" t="str">
        <x:v>$40,000 to $59,999</x:v>
      </x:c>
      <x:c r="D572" s="10" t="n">
        <x:v>129890</x:v>
      </x:c>
      <x:c r="E572" s="10" t="n">
        <x:v>2484075000</x:v>
      </x:c>
      <x:c r="F572" s="10" t="n">
        <x:v>2650</x:v>
      </x:c>
      <x:c r="G572" s="11" t="n">
        <x:v>141.6</x:v>
      </x:c>
      <x:c r="H572" s="12" t="n">
        <x:f>E572/D572</x:f>
        <x:v>19124.451458926786</x:v>
      </x:c>
      <x:c r="I572" s="12" t="n">
        <x:f>E572*157.1/G572</x:f>
        <x:v>2755989989.40678</x:v>
      </x:c>
      <x:c r="J572" s="12" t="n">
        <x:f>H572*157.1/G572</x:f>
        <x:v>21217.87658331496</x:v>
      </x:c>
      <x:c r="K572" s="12" t="n">
        <x:f>IF(F572="","",F572*157.1/G572)</x:f>
        <x:v>2940.0776836158193</x:v>
      </x:c>
      <x:c r="L572" s="14" t="n">
        <x:f>D572/D$569</x:f>
        <x:v>0.19705681559584312</x:v>
      </x:c>
      <x:c r="M572" s="14" t="n">
        <x:f>E572/E$569</x:f>
        <x:v>0.11155670571856809</x:v>
      </x:c>
      <x:c r="N572" s="2" t="str">
        <x:v>available</x:v>
      </x:c>
    </x:row>
    <x:row r="573" ht="24" customHeight="1">
      <x:c r="A573" s="2" t="n">
        <x:v>2021</x:v>
      </x:c>
      <x:c r="B573" s="2" t="str">
        <x:v>Quebec</x:v>
      </x:c>
      <x:c r="C573" s="2" t="str">
        <x:v>$60,000 to $79,999</x:v>
      </x:c>
      <x:c r="D573" s="10" t="n">
        <x:v>98050</x:v>
      </x:c>
      <x:c r="E573" s="10" t="n">
        <x:v>2129875000</x:v>
      </x:c>
      <x:c r="F573" s="10" t="n">
        <x:v>2870</x:v>
      </x:c>
      <x:c r="G573" s="11" t="n">
        <x:v>141.6</x:v>
      </x:c>
      <x:c r="H573" s="12" t="n">
        <x:f>E573/D573</x:f>
        <x:v>21722.33554309026</x:v>
      </x:c>
      <x:c r="I573" s="12" t="n">
        <x:f>E573*157.1/G573</x:f>
        <x:v>2363018096.7514124</x:v>
      </x:c>
      <x:c r="J573" s="12" t="n">
        <x:f>H573*157.1/G573</x:f>
        <x:v>24100.133572171468</x:v>
      </x:c>
      <x:c r="K573" s="12" t="n">
        <x:f>IF(F573="","",F573*157.1/G573)</x:f>
        <x:v>3184.1596045197743</x:v>
      </x:c>
      <x:c r="L573" s="14" t="n">
        <x:f>D573/D$569</x:f>
        <x:v>0.14875218083895927</x:v>
      </x:c>
      <x:c r="M573" s="14" t="n">
        <x:f>E573/E$569</x:f>
        <x:v>0.09565002610321154</x:v>
      </x:c>
      <x:c r="N573" s="2" t="str">
        <x:v>available</x:v>
      </x:c>
    </x:row>
    <x:row r="574" ht="24" customHeight="1">
      <x:c r="A574" s="2" t="n">
        <x:v>2021</x:v>
      </x:c>
      <x:c r="B574" s="2" t="str">
        <x:v>Quebec</x:v>
      </x:c>
      <x:c r="C574" s="2" t="str">
        <x:v>$80,000 to $99,999</x:v>
      </x:c>
      <x:c r="D574" s="10" t="n">
        <x:v>68010</x:v>
      </x:c>
      <x:c r="E574" s="10" t="n">
        <x:v>1855515000</x:v>
      </x:c>
      <x:c r="F574" s="10" t="n">
        <x:v>3000</x:v>
      </x:c>
      <x:c r="G574" s="11" t="n">
        <x:v>141.6</x:v>
      </x:c>
      <x:c r="H574" s="12" t="n">
        <x:f>E574/D574</x:f>
        <x:v>27282.973092192326</x:v>
      </x:c>
      <x:c r="I574" s="12" t="n">
        <x:f>E574*157.1/G574</x:f>
        <x:v>2058625752.1186442</x:v>
      </x:c>
      <x:c r="J574" s="12" t="n">
        <x:f>H574*157.1/G574</x:f>
        <x:v>30269.45672869643</x:v>
      </x:c>
      <x:c r="K574" s="12" t="n">
        <x:f>IF(F574="","",F574*157.1/G574)</x:f>
        <x:v>3328.389830508475</x:v>
      </x:c>
      <x:c r="L574" s="14" t="n">
        <x:f>D574/D$569</x:f>
        <x:v>0.10317833573541682</x:v>
      </x:c>
      <x:c r="M574" s="14" t="n">
        <x:f>E574/E$569</x:f>
        <x:v>0.08332886117020978</x:v>
      </x:c>
      <x:c r="N574" s="2" t="str">
        <x:v>available</x:v>
      </x:c>
    </x:row>
    <x:row r="575" ht="24" customHeight="1">
      <x:c r="A575" s="2" t="n">
        <x:v>2021</x:v>
      </x:c>
      <x:c r="B575" s="2" t="str">
        <x:v>Quebec</x:v>
      </x:c>
      <x:c r="C575" s="2" t="str">
        <x:v>less than $20,000</x:v>
      </x:c>
      <x:c r="D575" s="10" t="n">
        <x:v>70550</x:v>
      </x:c>
      <x:c r="E575" s="10" t="n">
        <x:v>2018775000</x:v>
      </x:c>
      <x:c r="F575" s="10" t="n">
        <x:v>2500</x:v>
      </x:c>
      <x:c r="G575" s="11" t="n">
        <x:v>141.6</x:v>
      </x:c>
      <x:c r="H575" s="12" t="n">
        <x:f>E575/D575</x:f>
        <x:v>28614.812189936216</x:v>
      </x:c>
      <x:c r="I575" s="12" t="n">
        <x:f>E575*157.1/G575</x:f>
        <x:v>2239756726.6949153</x:v>
      </x:c>
      <x:c r="J575" s="12" t="n">
        <x:f>H575*157.1/G575</x:f>
        <x:v>31747.08329829788</x:v>
      </x:c>
      <x:c r="K575" s="12" t="n">
        <x:f>IF(F575="","",F575*157.1/G575)</x:f>
        <x:v>2773.6581920903955</x:v>
      </x:c>
      <x:c r="L575" s="14" t="n">
        <x:f>D575/D$569</x:f>
        <x:v>0.10703178335735417</x:v>
      </x:c>
      <x:c r="M575" s="14" t="n">
        <x:f>E575/E$569</x:f>
        <x:v>0.09066066386361213</x:v>
      </x:c>
      <x:c r="N575" s="2" t="str">
        <x:v>available</x:v>
      </x:c>
    </x:row>
    <x:row r="576" ht="24" customHeight="1">
      <x:c r="A576" s="2" t="n">
        <x:v>2021</x:v>
      </x:c>
      <x:c r="B576" s="2" t="str">
        <x:v>Saskatchewan</x:v>
      </x:c>
      <x:c r="C576" s="2" t="str">
        <x:v>All income groups</x:v>
      </x:c>
      <x:c r="D576" s="10" t="n">
        <x:v>105710</x:v>
      </x:c>
      <x:c r="E576" s="10" t="n">
        <x:v>3980170000</x:v>
      </x:c>
      <x:c r="F576" s="10" t="n">
        <x:v>2900</x:v>
      </x:c>
      <x:c r="G576" s="11" t="n">
        <x:v>141.6</x:v>
      </x:c>
      <x:c r="H576" s="12" t="n">
        <x:f>E576/D576</x:f>
        <x:v>37651.78318039921</x:v>
      </x:c>
      <x:c r="I576" s="12" t="n">
        <x:f>E576*157.1/G576</x:f>
        <x:v>4415852450.564972</x:v>
      </x:c>
      <x:c r="J576" s="12" t="n">
        <x:f>H576*157.1/G576</x:f>
        <x:v>41773.27074605025</x:v>
      </x:c>
      <x:c r="K576" s="12" t="n">
        <x:f>IF(F576="","",F576*157.1/G576)</x:f>
        <x:v>3217.443502824859</x:v>
      </x:c>
      <x:c r="L576" s="14" t="n">
        <x:f>D576/D$576</x:f>
        <x:v>1</x:v>
      </x:c>
      <x:c r="M576" s="14" t="n">
        <x:f>E576/E$576</x:f>
        <x:v>1</x:v>
      </x:c>
      <x:c r="N576" s="2" t="str">
        <x:v>available</x:v>
      </x:c>
    </x:row>
    <x:row r="577" ht="24" customHeight="1">
      <x:c r="A577" s="2" t="n">
        <x:v>2021</x:v>
      </x:c>
      <x:c r="B577" s="2" t="str">
        <x:v>Saskatchewan</x:v>
      </x:c>
      <x:c r="C577" s="2" t="str">
        <x:v>$100,000 and over</x:v>
      </x:c>
      <x:c r="D577" s="10" t="n">
        <x:v>22120</x:v>
      </x:c>
      <x:c r="E577" s="10" t="n">
        <x:v>1411645000</x:v>
      </x:c>
      <x:c r="F577" s="10" t="n">
        <x:v>3610</x:v>
      </x:c>
      <x:c r="G577" s="11" t="n">
        <x:v>141.6</x:v>
      </x:c>
      <x:c r="H577" s="12" t="n">
        <x:f>E577/D577</x:f>
        <x:v>63817.58589511754</x:v>
      </x:c>
      <x:c r="I577" s="12" t="n">
        <x:f>E577*157.1/G577</x:f>
        <x:v>1566168287.4293785</x:v>
      </x:c>
      <x:c r="J577" s="12" t="n">
        <x:f>H577*157.1/G577</x:f>
        <x:v>70803.2679669701</x:v>
      </x:c>
      <x:c r="K577" s="12" t="n">
        <x:f>IF(F577="","",F577*157.1/G577)</x:f>
        <x:v>4005.162429378531</x:v>
      </x:c>
      <x:c r="L577" s="14" t="n">
        <x:f>D577/D$576</x:f>
        <x:v>0.2092517264213414</x:v>
      </x:c>
      <x:c r="M577" s="14" t="n">
        <x:f>E577/E$576</x:f>
        <x:v>0.3546695241660532</x:v>
      </x:c>
      <x:c r="N577" s="2" t="str">
        <x:v>available</x:v>
      </x:c>
    </x:row>
    <x:row r="578" ht="24" customHeight="1">
      <x:c r="A578" s="2" t="n">
        <x:v>2021</x:v>
      </x:c>
      <x:c r="B578" s="2" t="str">
        <x:v>Saskatchewan</x:v>
      </x:c>
      <x:c r="C578" s="2" t="str">
        <x:v>$20,000 to $39,999</x:v>
      </x:c>
      <x:c r="D578" s="10" t="n">
        <x:v>23860</x:v>
      </x:c>
      <x:c r="E578" s="10" t="n">
        <x:v>590420000</x:v>
      </x:c>
      <x:c r="F578" s="10" t="n">
        <x:v>2650</x:v>
      </x:c>
      <x:c r="G578" s="11" t="n">
        <x:v>141.6</x:v>
      </x:c>
      <x:c r="H578" s="12" t="n">
        <x:f>E578/D578</x:f>
        <x:v>24745.18021793797</x:v>
      </x:c>
      <x:c r="I578" s="12" t="n">
        <x:f>E578*157.1/G578</x:f>
        <x:v>655049307.9096045</x:v>
      </x:c>
      <x:c r="J578" s="12" t="n">
        <x:f>H578*157.1/G578</x:f>
        <x:v>27453.868730494738</x:v>
      </x:c>
      <x:c r="K578" s="12" t="n">
        <x:f>IF(F578="","",F578*157.1/G578)</x:f>
        <x:v>2940.0776836158193</x:v>
      </x:c>
      <x:c r="L578" s="14" t="n">
        <x:f>D578/D$576</x:f>
        <x:v>0.22571185318323717</x:v>
      </x:c>
      <x:c r="M578" s="14" t="n">
        <x:f>E578/E$576</x:f>
        <x:v>0.1483403975207089</x:v>
      </x:c>
      <x:c r="N578" s="2" t="str">
        <x:v>available</x:v>
      </x:c>
    </x:row>
    <x:row r="579" ht="24" customHeight="1">
      <x:c r="A579" s="2" t="n">
        <x:v>2021</x:v>
      </x:c>
      <x:c r="B579" s="2" t="str">
        <x:v>Saskatchewan</x:v>
      </x:c>
      <x:c r="C579" s="2" t="str">
        <x:v>$40,000 to $59,999</x:v>
      </x:c>
      <x:c r="D579" s="10" t="n">
        <x:v>20650</x:v>
      </x:c>
      <x:c r="E579" s="10" t="n">
        <x:v>529935000</x:v>
      </x:c>
      <x:c r="F579" s="10" t="n">
        <x:v>2730</x:v>
      </x:c>
      <x:c r="G579" s="11" t="n">
        <x:v>141.6</x:v>
      </x:c>
      <x:c r="H579" s="12" t="n">
        <x:f>E579/D579</x:f>
        <x:v>25662.71186440678</x:v>
      </x:c>
      <x:c r="I579" s="12" t="n">
        <x:f>E579*157.1/G579</x:f>
        <x:v>587943421.6101695</x:v>
      </x:c>
      <x:c r="J579" s="12" t="n">
        <x:f>H579*157.1/G579</x:f>
        <x:v>28471.836397586903</x:v>
      </x:c>
      <x:c r="K579" s="12" t="n">
        <x:f>IF(F579="","",F579*157.1/G579)</x:f>
        <x:v>3028.834745762712</x:v>
      </x:c>
      <x:c r="L579" s="14" t="n">
        <x:f>D579/D$576</x:f>
        <x:v>0.19534575726042946</x:v>
      </x:c>
      <x:c r="M579" s="14" t="n">
        <x:f>E579/E$576</x:f>
        <x:v>0.13314381044025758</x:v>
      </x:c>
      <x:c r="N579" s="2" t="str">
        <x:v>available</x:v>
      </x:c>
    </x:row>
    <x:row r="580" ht="24" customHeight="1">
      <x:c r="A580" s="2" t="n">
        <x:v>2021</x:v>
      </x:c>
      <x:c r="B580" s="2" t="str">
        <x:v>Saskatchewan</x:v>
      </x:c>
      <x:c r="C580" s="2" t="str">
        <x:v>$60,000 to $79,999</x:v>
      </x:c>
      <x:c r="D580" s="10" t="n">
        <x:v>15560</x:v>
      </x:c>
      <x:c r="E580" s="10" t="n">
        <x:v>433085000</x:v>
      </x:c>
      <x:c r="F580" s="10" t="n">
        <x:v>2880</x:v>
      </x:c>
      <x:c r="G580" s="11" t="n">
        <x:v>141.6</x:v>
      </x:c>
      <x:c r="H580" s="12" t="n">
        <x:f>E580/D580</x:f>
        <x:v>27833.22622107969</x:v>
      </x:c>
      <x:c r="I580" s="12" t="n">
        <x:f>E580*157.1/G580</x:f>
        <x:v>480491903.2485876</x:v>
      </x:c>
      <x:c r="J580" s="12" t="n">
        <x:f>H580*157.1/G580</x:f>
        <x:v>30879.942368161155</x:v>
      </x:c>
      <x:c r="K580" s="12" t="n">
        <x:f>IF(F580="","",F580*157.1/G580)</x:f>
        <x:v>3195.2542372881358</x:v>
      </x:c>
      <x:c r="L580" s="14" t="n">
        <x:f>D580/D$576</x:f>
        <x:v>0.1471951565604011</x:v>
      </x:c>
      <x:c r="M580" s="14" t="n">
        <x:f>E580/E$576</x:f>
        <x:v>0.10881067894084925</x:v>
      </x:c>
      <x:c r="N580" s="2" t="str">
        <x:v>available</x:v>
      </x:c>
    </x:row>
    <x:row r="581" ht="24" customHeight="1">
      <x:c r="A581" s="2" t="n">
        <x:v>2021</x:v>
      </x:c>
      <x:c r="B581" s="2" t="str">
        <x:v>Saskatchewan</x:v>
      </x:c>
      <x:c r="C581" s="2" t="str">
        <x:v>$80,000 to $99,999</x:v>
      </x:c>
      <x:c r="D581" s="10" t="n">
        <x:v>9990</x:v>
      </x:c>
      <x:c r="E581" s="10" t="n">
        <x:v>319125000</x:v>
      </x:c>
      <x:c r="F581" s="10" t="n">
        <x:v>2740</x:v>
      </x:c>
      <x:c r="G581" s="11" t="n">
        <x:v>141.6</x:v>
      </x:c>
      <x:c r="H581" s="12" t="n">
        <x:f>E581/D581</x:f>
        <x:v>31944.444444444445</x:v>
      </x:c>
      <x:c r="I581" s="12" t="n">
        <x:f>E581*157.1/G581</x:f>
        <x:v>354057468.220339</x:v>
      </x:c>
      <x:c r="J581" s="12" t="n">
        <x:f>H581*157.1/G581</x:f>
        <x:v>35441.188010043945</x:v>
      </x:c>
      <x:c r="K581" s="12" t="n">
        <x:f>IF(F581="","",F581*157.1/G581)</x:f>
        <x:v>3039.929378531074</x:v>
      </x:c>
      <x:c r="L581" s="14" t="n">
        <x:f>D581/D$576</x:f>
        <x:v>0.09450383123640148</x:v>
      </x:c>
      <x:c r="M581" s="14" t="n">
        <x:f>E581/E$576</x:f>
        <x:v>0.08017873608413711</x:v>
      </x:c>
      <x:c r="N581" s="2" t="str">
        <x:v>available</x:v>
      </x:c>
    </x:row>
    <x:row r="582" ht="24" customHeight="1">
      <x:c r="A582" s="2" t="n">
        <x:v>2021</x:v>
      </x:c>
      <x:c r="B582" s="2" t="str">
        <x:v>Saskatchewan</x:v>
      </x:c>
      <x:c r="C582" s="2" t="str">
        <x:v>less than $20,000</x:v>
      </x:c>
      <x:c r="D582" s="10" t="n">
        <x:v>13520</x:v>
      </x:c>
      <x:c r="E582" s="10" t="n">
        <x:v>695960000</x:v>
      </x:c>
      <x:c r="F582" s="10" t="n">
        <x:v>2930</x:v>
      </x:c>
      <x:c r="G582" s="11" t="n">
        <x:v>141.6</x:v>
      </x:c>
      <x:c r="H582" s="12" t="n">
        <x:f>E582/D582</x:f>
        <x:v>51476.331360946744</x:v>
      </x:c>
      <x:c r="I582" s="12" t="n">
        <x:f>E582*157.1/G582</x:f>
        <x:v>772142062.1468927</x:v>
      </x:c>
      <x:c r="J582" s="12" t="n">
        <x:f>H582*157.1/G582</x:f>
        <x:v>57111.09927121987</x:v>
      </x:c>
      <x:c r="K582" s="12" t="n">
        <x:f>IF(F582="","",F582*157.1/G582)</x:f>
        <x:v>3250.7274011299437</x:v>
      </x:c>
      <x:c r="L582" s="14" t="n">
        <x:f>D582/D$576</x:f>
        <x:v>0.1278970769085233</x:v>
      </x:c>
      <x:c r="M582" s="14" t="n">
        <x:f>E582/E$576</x:f>
        <x:v>0.17485685284799393</x:v>
      </x:c>
      <x:c r="N582" s="2" t="str">
        <x:v>available</x:v>
      </x:c>
    </x:row>
    <x:row r="583" ht="24" customHeight="1">
      <x:c r="A583" s="2" t="n">
        <x:v>2021</x:v>
      </x:c>
      <x:c r="B583" s="2" t="str">
        <x:v>Yukon</x:v>
      </x:c>
      <x:c r="C583" s="2" t="str">
        <x:v>All income groups</x:v>
      </x:c>
      <x:c r="D583" s="10" t="n">
        <x:v>2940</x:v>
      </x:c>
      <x:c r="E583" s="10" t="n">
        <x:v>87910000</x:v>
      </x:c>
      <x:c r="F583" s="10" t="n">
        <x:v>3100</x:v>
      </x:c>
      <x:c r="G583" s="11" t="n">
        <x:v>141.6</x:v>
      </x:c>
      <x:c r="H583" s="12" t="n">
        <x:f>E583/D583</x:f>
        <x:v>29901.36054421769</x:v>
      </x:c>
      <x:c r="I583" s="12" t="n">
        <x:f>E583*157.1/G583</x:f>
        <x:v>97532916.66666667</x:v>
      </x:c>
      <x:c r="J583" s="12" t="n">
        <x:f>H583*157.1/G583</x:f>
        <x:v>33174.46145124717</x:v>
      </x:c>
      <x:c r="K583" s="12" t="n">
        <x:f>IF(F583="","",F583*157.1/G583)</x:f>
        <x:v>3439.3361581920904</x:v>
      </x:c>
      <x:c r="L583" s="14" t="n">
        <x:f>D583/D$583</x:f>
        <x:v>1</x:v>
      </x:c>
      <x:c r="M583" s="14" t="n">
        <x:f>E583/E$583</x:f>
        <x:v>1</x:v>
      </x:c>
      <x:c r="N583" s="2" t="str">
        <x:v>available</x:v>
      </x:c>
    </x:row>
    <x:row r="584" ht="24" customHeight="1">
      <x:c r="A584" s="2" t="n">
        <x:v>2021</x:v>
      </x:c>
      <x:c r="B584" s="2" t="str">
        <x:v>Yukon</x:v>
      </x:c>
      <x:c r="C584" s="2" t="str">
        <x:v>$100,000 and over</x:v>
      </x:c>
      <x:c r="D584" s="10" t="n">
        <x:v>930</x:v>
      </x:c>
      <x:c r="E584" s="10" t="n">
        <x:v>46390000</x:v>
      </x:c>
      <x:c r="F584" s="10" t="n">
        <x:v>4310</x:v>
      </x:c>
      <x:c r="G584" s="11" t="n">
        <x:v>141.6</x:v>
      </x:c>
      <x:c r="H584" s="12" t="n">
        <x:f>E584/D584</x:f>
        <x:v>49881.720430107525</x:v>
      </x:c>
      <x:c r="I584" s="12" t="n">
        <x:f>E584*157.1/G584</x:f>
        <x:v>51468001.41242938</x:v>
      </x:c>
      <x:c r="J584" s="12" t="n">
        <x:f>H584*157.1/G584</x:f>
        <x:v>55341.937002612234</x:v>
      </x:c>
      <x:c r="K584" s="12" t="n">
        <x:f>IF(F584="","",F584*157.1/G584)</x:f>
        <x:v>4781.786723163842</x:v>
      </x:c>
      <x:c r="L584" s="14" t="n">
        <x:f>D584/D$583</x:f>
        <x:v>0.3163265306122449</x:v>
      </x:c>
      <x:c r="M584" s="14" t="n">
        <x:f>E584/E$583</x:f>
        <x:v>0.5276987828460926</x:v>
      </x:c>
      <x:c r="N584" s="2" t="str">
        <x:v>available</x:v>
      </x:c>
    </x:row>
    <x:row r="585" ht="24" customHeight="1">
      <x:c r="A585" s="2" t="n">
        <x:v>2021</x:v>
      </x:c>
      <x:c r="B585" s="2" t="str">
        <x:v>Yukon</x:v>
      </x:c>
      <x:c r="C585" s="2" t="str">
        <x:v>$20,000 to $39,999</x:v>
      </x:c>
      <x:c r="D585" s="10" t="n">
        <x:v>460</x:v>
      </x:c>
      <x:c r="E585" s="10" t="n">
        <x:v>8130000</x:v>
      </x:c>
      <x:c r="F585" s="10" t="n">
        <x:v>3060</x:v>
      </x:c>
      <x:c r="G585" s="11" t="n">
        <x:v>141.6</x:v>
      </x:c>
      <x:c r="H585" s="12" t="n">
        <x:f>E585/D585</x:f>
        <x:v>17673.91304347826</x:v>
      </x:c>
      <x:c r="I585" s="12" t="n">
        <x:f>E585*157.1/G585</x:f>
        <x:v>9019936.440677967</x:v>
      </x:c>
      <x:c r="J585" s="12" t="n">
        <x:f>H585*157.1/G585</x:f>
        <x:v>19608.557479734707</x:v>
      </x:c>
      <x:c r="K585" s="12" t="n">
        <x:f>IF(F585="","",F585*157.1/G585)</x:f>
        <x:v>3394.9576271186443</x:v>
      </x:c>
      <x:c r="L585" s="14" t="n">
        <x:f>D585/D$583</x:f>
        <x:v>0.1564625850340136</x:v>
      </x:c>
      <x:c r="M585" s="14" t="n">
        <x:f>E585/E$583</x:f>
        <x:v>0.09248094642247753</x:v>
      </x:c>
      <x:c r="N585" s="2" t="str">
        <x:v>available</x:v>
      </x:c>
    </x:row>
    <x:row r="586" ht="24" customHeight="1">
      <x:c r="A586" s="2" t="n">
        <x:v>2021</x:v>
      </x:c>
      <x:c r="B586" s="2" t="str">
        <x:v>Yukon</x:v>
      </x:c>
      <x:c r="C586" s="2" t="str">
        <x:v>$40,000 to $59,999</x:v>
      </x:c>
      <x:c r="D586" s="10" t="n">
        <x:v>470</x:v>
      </x:c>
      <x:c r="E586" s="10" t="n">
        <x:v>11415000</x:v>
      </x:c>
      <x:c r="F586" s="10" t="n">
        <x:v>3200</x:v>
      </x:c>
      <x:c r="G586" s="11" t="n">
        <x:v>141.6</x:v>
      </x:c>
      <x:c r="H586" s="12" t="n">
        <x:f>E586/D586</x:f>
        <x:v>24287.23404255319</x:v>
      </x:c>
      <x:c r="I586" s="12" t="n">
        <x:f>E586*157.1/G586</x:f>
        <x:v>12664523.305084746</x:v>
      </x:c>
      <x:c r="J586" s="12" t="n">
        <x:f>H586*157.1/G586</x:f>
        <x:v>26945.794266137756</x:v>
      </x:c>
      <x:c r="K586" s="12" t="n">
        <x:f>IF(F586="","",F586*157.1/G586)</x:f>
        <x:v>3550.2824858757062</x:v>
      </x:c>
      <x:c r="L586" s="14" t="n">
        <x:f>D586/D$583</x:f>
        <x:v>0.1598639455782313</x:v>
      </x:c>
      <x:c r="M586" s="14" t="n">
        <x:f>E586/E$583</x:f>
        <x:v>0.12984870890683653</x:v>
      </x:c>
      <x:c r="N586" s="2" t="str">
        <x:v>available</x:v>
      </x:c>
    </x:row>
    <x:row r="587" ht="24" customHeight="1">
      <x:c r="A587" s="2" t="n">
        <x:v>2021</x:v>
      </x:c>
      <x:c r="B587" s="2" t="str">
        <x:v>Yukon</x:v>
      </x:c>
      <x:c r="C587" s="2" t="str">
        <x:v>$60,000 to $79,999</x:v>
      </x:c>
      <x:c r="D587" s="10" t="n">
        <x:v>470</x:v>
      </x:c>
      <x:c r="E587" s="10" t="n">
        <x:v>7100000</x:v>
      </x:c>
      <x:c r="F587" s="10" t="n">
        <x:v>1870</x:v>
      </x:c>
      <x:c r="G587" s="11" t="n">
        <x:v>141.6</x:v>
      </x:c>
      <x:c r="H587" s="12" t="n">
        <x:f>E587/D587</x:f>
        <x:v>15106.382978723404</x:v>
      </x:c>
      <x:c r="I587" s="12" t="n">
        <x:f>E587*157.1/G587</x:f>
        <x:v>7877189.265536724</x:v>
      </x:c>
      <x:c r="J587" s="12" t="n">
        <x:f>H587*157.1/G587</x:f>
        <x:v>16759.977160716433</x:v>
      </x:c>
      <x:c r="K587" s="12" t="n">
        <x:f>IF(F587="","",F587*157.1/G587)</x:f>
        <x:v>2074.696327683616</x:v>
      </x:c>
      <x:c r="L587" s="14" t="n">
        <x:f>D587/D$583</x:f>
        <x:v>0.1598639455782313</x:v>
      </x:c>
      <x:c r="M587" s="14" t="n">
        <x:f>E587/E$583</x:f>
        <x:v>0.08076441815493118</x:v>
      </x:c>
      <x:c r="N587" s="2" t="str">
        <x:v>available</x:v>
      </x:c>
    </x:row>
    <x:row r="588" ht="24" customHeight="1">
      <x:c r="A588" s="2" t="n">
        <x:v>2021</x:v>
      </x:c>
      <x:c r="B588" s="2" t="str">
        <x:v>Yukon</x:v>
      </x:c>
      <x:c r="C588" s="2" t="str">
        <x:v>$80,000 to $99,999</x:v>
      </x:c>
      <x:c r="D588" s="10" t="n">
        <x:v>430</x:v>
      </x:c>
      <x:c r="E588" s="10" t="n">
        <x:v>8745000</x:v>
      </x:c>
      <x:c r="F588" s="10" t="n">
        <x:v>2240</x:v>
      </x:c>
      <x:c r="G588" s="11" t="n">
        <x:v>141.6</x:v>
      </x:c>
      <x:c r="H588" s="12" t="n">
        <x:f>E588/D588</x:f>
        <x:v>20337.20930232558</x:v>
      </x:c>
      <x:c r="I588" s="12" t="n">
        <x:f>E588*157.1/G588</x:f>
        <x:v>9702256.355932204</x:v>
      </x:c>
      <x:c r="J588" s="12" t="n">
        <x:f>H588*157.1/G588</x:f>
        <x:v>22563.386874260937</x:v>
      </x:c>
      <x:c r="K588" s="12" t="n">
        <x:f>IF(F588="","",F588*157.1/G588)</x:f>
        <x:v>2485.1977401129943</x:v>
      </x:c>
      <x:c r="L588" s="14" t="n">
        <x:f>D588/D$583</x:f>
        <x:v>0.14625850340136054</x:v>
      </x:c>
      <x:c r="M588" s="14" t="n">
        <x:f>E588/E$583</x:f>
        <x:v>0.09947673757251735</x:v>
      </x:c>
      <x:c r="N588" s="2" t="str">
        <x:v>available</x:v>
      </x:c>
    </x:row>
    <x:row r="589" ht="24" customHeight="1">
      <x:c r="A589" s="2" t="n">
        <x:v>2021</x:v>
      </x:c>
      <x:c r="B589" s="2" t="str">
        <x:v>Yukon</x:v>
      </x:c>
      <x:c r="C589" s="2" t="str">
        <x:v>less than $20,000</x:v>
      </x:c>
      <x:c r="D589" s="10" t="n">
        <x:v>180</x:v>
      </x:c>
      <x:c r="E589" s="10" t="n">
        <x:v>6130000</x:v>
      </x:c>
      <x:c r="F589" s="10" t="n">
        <x:v>3510</x:v>
      </x:c>
      <x:c r="G589" s="11" t="n">
        <x:v>141.6</x:v>
      </x:c>
      <x:c r="H589" s="12" t="n">
        <x:f>E589/D589</x:f>
        <x:v>34055.555555555555</x:v>
      </x:c>
      <x:c r="I589" s="12" t="n">
        <x:f>E589*157.1/G589</x:f>
        <x:v>6801009.88700565</x:v>
      </x:c>
      <x:c r="J589" s="12" t="n">
        <x:f>H589*157.1/G589</x:f>
        <x:v>37783.38826114249</x:v>
      </x:c>
      <x:c r="K589" s="12" t="n">
        <x:f>IF(F589="","",F589*157.1/G589)</x:f>
        <x:v>3894.2161016949153</x:v>
      </x:c>
      <x:c r="L589" s="14" t="n">
        <x:f>D589/D$583</x:f>
        <x:v>0.061224489795918366</x:v>
      </x:c>
      <x:c r="M589" s="14" t="n">
        <x:f>E589/E$583</x:f>
        <x:v>0.0697304060971448</x:v>
      </x:c>
      <x:c r="N589" s="2" t="str">
        <x:v>available</x:v>
      </x:c>
    </x:row>
    <x:row r="590" ht="24" customHeight="1">
      <x:c r="A590" s="2" t="n">
        <x:v>2022</x:v>
      </x:c>
      <x:c r="B590" s="2" t="str">
        <x:v>Alberta</x:v>
      </x:c>
      <x:c r="C590" s="2" t="str">
        <x:v>All income groups</x:v>
      </x:c>
      <x:c r="D590" s="10" t="n">
        <x:v>330830</x:v>
      </x:c>
      <x:c r="E590" s="10" t="n">
        <x:v>12455645000</x:v>
      </x:c>
      <x:c r="F590" s="10" t="n">
        <x:v>2470</x:v>
      </x:c>
      <x:c r="G590" s="11" t="n">
        <x:v>151.2</x:v>
      </x:c>
      <x:c r="H590" s="12" t="n">
        <x:f>E590/D590</x:f>
        <x:v>37649.684127799774</x:v>
      </x:c>
      <x:c r="I590" s="12" t="n">
        <x:f>E590*157.1/G590</x:f>
        <x:v>12941678766.534393</x:v>
      </x:c>
      <x:c r="J590" s="12" t="n">
        <x:f>H590*157.1/G590</x:f>
        <x:v>39118.81862749566</x:v>
      </x:c>
      <x:c r="K590" s="12" t="n">
        <x:f>IF(F590="","",F590*157.1/G590)</x:f>
        <x:v>2566.3822751322755</x:v>
      </x:c>
      <x:c r="L590" s="14" t="n">
        <x:f>D590/D$590</x:f>
        <x:v>1</x:v>
      </x:c>
      <x:c r="M590" s="14" t="n">
        <x:f>E590/E$590</x:f>
        <x:v>1</x:v>
      </x:c>
      <x:c r="N590" s="2" t="str">
        <x:v>available</x:v>
      </x:c>
    </x:row>
    <x:row r="591" ht="24" customHeight="1">
      <x:c r="A591" s="2" t="n">
        <x:v>2022</x:v>
      </x:c>
      <x:c r="B591" s="2" t="str">
        <x:v>Alberta</x:v>
      </x:c>
      <x:c r="C591" s="2" t="str">
        <x:v>$100,000 and over</x:v>
      </x:c>
      <x:c r="D591" s="10" t="n">
        <x:v>113550</x:v>
      </x:c>
      <x:c r="E591" s="10" t="n">
        <x:v>7082425000</x:v>
      </x:c>
      <x:c r="F591" s="10" t="n">
        <x:v>3400</x:v>
      </x:c>
      <x:c r="G591" s="11" t="n">
        <x:v>151.2</x:v>
      </x:c>
      <x:c r="H591" s="12" t="n">
        <x:f>E591/D591</x:f>
        <x:v>62372.74328489652</x:v>
      </x:c>
      <x:c r="I591" s="12" t="n">
        <x:f>E591*157.1/G591</x:f>
        <x:v>7358789467.592593</x:v>
      </x:c>
      <x:c r="J591" s="12" t="n">
        <x:f>H591*157.1/G591</x:f>
        <x:v>64806.60033106643</x:v>
      </x:c>
      <x:c r="K591" s="12" t="n">
        <x:f>IF(F591="","",F591*157.1/G591)</x:f>
        <x:v>3532.671957671958</x:v>
      </x:c>
      <x:c r="L591" s="14" t="n">
        <x:f>D591/D$590</x:f>
        <x:v>0.3432276395731947</x:v>
      </x:c>
      <x:c r="M591" s="14" t="n">
        <x:f>E591/E$590</x:f>
        <x:v>0.5686116616200927</x:v>
      </x:c>
      <x:c r="N591" s="2" t="str">
        <x:v>available</x:v>
      </x:c>
    </x:row>
    <x:row r="592" ht="24" customHeight="1">
      <x:c r="A592" s="2" t="n">
        <x:v>2022</x:v>
      </x:c>
      <x:c r="B592" s="2" t="str">
        <x:v>Alberta</x:v>
      </x:c>
      <x:c r="C592" s="2" t="str">
        <x:v>$20,000 to $39,999</x:v>
      </x:c>
      <x:c r="D592" s="10" t="n">
        <x:v>57150</x:v>
      </x:c>
      <x:c r="E592" s="10" t="n">
        <x:v>1192520000</x:v>
      </x:c>
      <x:c r="F592" s="10" t="n">
        <x:v>2100</x:v>
      </x:c>
      <x:c r="G592" s="11" t="n">
        <x:v>151.2</x:v>
      </x:c>
      <x:c r="H592" s="12" t="n">
        <x:f>E592/D592</x:f>
        <x:v>20866.491688538932</x:v>
      </x:c>
      <x:c r="I592" s="12" t="n">
        <x:f>E592*157.1/G592</x:f>
        <x:v>1239053518.5185187</x:v>
      </x:c>
      <x:c r="J592" s="12" t="n">
        <x:f>H592*157.1/G592</x:f>
        <x:v>21680.726483263665</x:v>
      </x:c>
      <x:c r="K592" s="12" t="n">
        <x:f>IF(F592="","",F592*157.1/G592)</x:f>
        <x:v>2181.944444444445</x:v>
      </x:c>
      <x:c r="L592" s="14" t="n">
        <x:f>D592/D$590</x:f>
        <x:v>0.17274733246682586</x:v>
      </x:c>
      <x:c r="M592" s="14" t="n">
        <x:f>E592/E$590</x:f>
        <x:v>0.0957413285301564</x:v>
      </x:c>
      <x:c r="N592" s="2" t="str">
        <x:v>available</x:v>
      </x:c>
    </x:row>
    <x:row r="593" ht="24" customHeight="1">
      <x:c r="A593" s="2" t="n">
        <x:v>2022</x:v>
      </x:c>
      <x:c r="B593" s="2" t="str">
        <x:v>Alberta</x:v>
      </x:c>
      <x:c r="C593" s="2" t="str">
        <x:v>$40,000 to $59,999</x:v>
      </x:c>
      <x:c r="D593" s="10" t="n">
        <x:v>49790</x:v>
      </x:c>
      <x:c r="E593" s="10" t="n">
        <x:v>1176235000</x:v>
      </x:c>
      <x:c r="F593" s="10" t="n">
        <x:v>2150</x:v>
      </x:c>
      <x:c r="G593" s="11" t="n">
        <x:v>151.2</x:v>
      </x:c>
      <x:c r="H593" s="12" t="n">
        <x:f>E593/D593</x:f>
        <x:v>23623.92046595702</x:v>
      </x:c>
      <x:c r="I593" s="12" t="n">
        <x:f>E593*157.1/G593</x:f>
        <x:v>1222133058.862434</x:v>
      </x:c>
      <x:c r="J593" s="12" t="n">
        <x:f>H593*157.1/G593</x:f>
        <x:v>24545.753341282063</x:v>
      </x:c>
      <x:c r="K593" s="12" t="n">
        <x:f>IF(F593="","",F593*157.1/G593)</x:f>
        <x:v>2233.895502645503</x:v>
      </x:c>
      <x:c r="L593" s="14" t="n">
        <x:f>D593/D$590</x:f>
        <x:v>0.15050025692954086</x:v>
      </x:c>
      <x:c r="M593" s="14" t="n">
        <x:f>E593/E$590</x:f>
        <x:v>0.09443388921248157</x:v>
      </x:c>
      <x:c r="N593" s="2" t="str">
        <x:v>available</x:v>
      </x:c>
    </x:row>
    <x:row r="594" ht="24" customHeight="1">
      <x:c r="A594" s="2" t="n">
        <x:v>2022</x:v>
      </x:c>
      <x:c r="B594" s="2" t="str">
        <x:v>Alberta</x:v>
      </x:c>
      <x:c r="C594" s="2" t="str">
        <x:v>$60,000 to $79,999</x:v>
      </x:c>
      <x:c r="D594" s="10" t="n">
        <x:v>42430</x:v>
      </x:c>
      <x:c r="E594" s="10" t="n">
        <x:v>930080000</x:v>
      </x:c>
      <x:c r="F594" s="10" t="n">
        <x:v>2120</x:v>
      </x:c>
      <x:c r="G594" s="11" t="n">
        <x:v>151.2</x:v>
      </x:c>
      <x:c r="H594" s="12" t="n">
        <x:f>E594/D594</x:f>
        <x:v>21920.339382512375</x:v>
      </x:c>
      <x:c r="I594" s="12" t="n">
        <x:f>E594*157.1/G594</x:f>
        <x:v>966372804.2328043</x:v>
      </x:c>
      <x:c r="J594" s="12" t="n">
        <x:f>H594*157.1/G594</x:f>
        <x:v>22775.69654095697</x:v>
      </x:c>
      <x:c r="K594" s="12" t="n">
        <x:f>IF(F594="","",F594*157.1/G594)</x:f>
        <x:v>2202.724867724868</x:v>
      </x:c>
      <x:c r="L594" s="14" t="n">
        <x:f>D594/D$590</x:f>
        <x:v>0.12825318139225583</x:v>
      </x:c>
      <x:c r="M594" s="14" t="n">
        <x:f>E594/E$590</x:f>
        <x:v>0.07467136386754761</x:v>
      </x:c>
      <x:c r="N594" s="2" t="str">
        <x:v>available</x:v>
      </x:c>
    </x:row>
    <x:row r="595" ht="24" customHeight="1">
      <x:c r="A595" s="2" t="n">
        <x:v>2022</x:v>
      </x:c>
      <x:c r="B595" s="2" t="str">
        <x:v>Alberta</x:v>
      </x:c>
      <x:c r="C595" s="2" t="str">
        <x:v>$80,000 to $99,999</x:v>
      </x:c>
      <x:c r="D595" s="10" t="n">
        <x:v>32110</x:v>
      </x:c>
      <x:c r="E595" s="10" t="n">
        <x:v>807205000</x:v>
      </x:c>
      <x:c r="F595" s="10" t="n">
        <x:v>2050</x:v>
      </x:c>
      <x:c r="G595" s="11" t="n">
        <x:v>151.2</x:v>
      </x:c>
      <x:c r="H595" s="12" t="n">
        <x:f>E595/D595</x:f>
        <x:v>25138.74182497664</x:v>
      </x:c>
      <x:c r="I595" s="12" t="n">
        <x:f>E595*157.1/G595</x:f>
        <x:v>838703078.7037038</x:v>
      </x:c>
      <x:c r="J595" s="12" t="n">
        <x:f>H595*157.1/G595</x:f>
        <x:v>26119.684793014752</x:v>
      </x:c>
      <x:c r="K595" s="12" t="n">
        <x:f>IF(F595="","",F595*157.1/G595)</x:f>
        <x:v>2129.9933862433863</x:v>
      </x:c>
      <x:c r="L595" s="14" t="n">
        <x:f>D595/D$590</x:f>
        <x:v>0.09705891243236707</x:v>
      </x:c>
      <x:c r="M595" s="14" t="n">
        <x:f>E595/E$590</x:f>
        <x:v>0.0648063588838635</x:v>
      </x:c>
      <x:c r="N595" s="2" t="str">
        <x:v>available</x:v>
      </x:c>
    </x:row>
    <x:row r="596" ht="24" customHeight="1">
      <x:c r="A596" s="2" t="n">
        <x:v>2022</x:v>
      </x:c>
      <x:c r="B596" s="2" t="str">
        <x:v>Alberta</x:v>
      </x:c>
      <x:c r="C596" s="2" t="str">
        <x:v>less than $20,000</x:v>
      </x:c>
      <x:c r="D596" s="10" t="n">
        <x:v>35800</x:v>
      </x:c>
      <x:c r="E596" s="10" t="n">
        <x:v>1267180000</x:v>
      </x:c>
      <x:c r="F596" s="10" t="n">
        <x:v>2210</x:v>
      </x:c>
      <x:c r="G596" s="11" t="n">
        <x:v>151.2</x:v>
      </x:c>
      <x:c r="H596" s="12" t="n">
        <x:f>E596/D596</x:f>
        <x:v>35396.08938547486</x:v>
      </x:c>
      <x:c r="I596" s="12" t="n">
        <x:f>E596*157.1/G596</x:f>
        <x:v>1316626838.6243386</x:v>
      </x:c>
      <x:c r="J596" s="12" t="n">
        <x:f>H596*157.1/G596</x:f>
        <x:v>36777.285995093254</x:v>
      </x:c>
      <x:c r="K596" s="12" t="n">
        <x:f>IF(F596="","",F596*157.1/G596)</x:f>
        <x:v>2296.2367724867727</x:v>
      </x:c>
      <x:c r="L596" s="14" t="n">
        <x:f>D596/D$590</x:f>
        <x:v>0.10821267720581568</x:v>
      </x:c>
      <x:c r="M596" s="14" t="n">
        <x:f>E596/E$590</x:f>
        <x:v>0.10173539788585818</x:v>
      </x:c>
      <x:c r="N596" s="2" t="str">
        <x:v>available</x:v>
      </x:c>
    </x:row>
    <x:row r="597" ht="24" customHeight="1">
      <x:c r="A597" s="2" t="n">
        <x:v>2022</x:v>
      </x:c>
      <x:c r="B597" s="2" t="str">
        <x:v>British Columbia</x:v>
      </x:c>
      <x:c r="C597" s="2" t="str">
        <x:v>All income groups</x:v>
      </x:c>
      <x:c r="D597" s="10" t="n">
        <x:v>455720</x:v>
      </x:c>
      <x:c r="E597" s="10" t="n">
        <x:v>19150075000</x:v>
      </x:c>
      <x:c r="F597" s="10" t="n">
        <x:v>2710</x:v>
      </x:c>
      <x:c r="G597" s="11" t="n">
        <x:v>151.2</x:v>
      </x:c>
      <x:c r="H597" s="12" t="n">
        <x:f>E597/D597</x:f>
        <x:v>42021.58123409111</x:v>
      </x:c>
      <x:c r="I597" s="12" t="n">
        <x:f>E597*157.1/G597</x:f>
        <x:v>19897333217.592594</x:v>
      </x:c>
      <x:c r="J597" s="12" t="n">
        <x:f>H597*157.1/G597</x:f>
        <x:v>43661.31224785525</x:v>
      </x:c>
      <x:c r="K597" s="12" t="n">
        <x:f>IF(F597="","",F597*157.1/G597)</x:f>
        <x:v>2815.7473544973545</x:v>
      </x:c>
      <x:c r="L597" s="14" t="n">
        <x:f>D597/D$597</x:f>
        <x:v>1</x:v>
      </x:c>
      <x:c r="M597" s="14" t="n">
        <x:f>E597/E$597</x:f>
        <x:v>1</x:v>
      </x:c>
      <x:c r="N597" s="2" t="str">
        <x:v>available</x:v>
      </x:c>
    </x:row>
    <x:row r="598" ht="24" customHeight="1">
      <x:c r="A598" s="2" t="n">
        <x:v>2022</x:v>
      </x:c>
      <x:c r="B598" s="2" t="str">
        <x:v>British Columbia</x:v>
      </x:c>
      <x:c r="C598" s="2" t="str">
        <x:v>$100,000 and over</x:v>
      </x:c>
      <x:c r="D598" s="10" t="n">
        <x:v>109260</x:v>
      </x:c>
      <x:c r="E598" s="10" t="n">
        <x:v>9020115000</x:v>
      </x:c>
      <x:c r="F598" s="10" t="n">
        <x:v>4060</x:v>
      </x:c>
      <x:c r="G598" s="11" t="n">
        <x:v>151.2</x:v>
      </x:c>
      <x:c r="H598" s="12" t="n">
        <x:f>E598/D598</x:f>
        <x:v>82556.42504118616</x:v>
      </x:c>
      <x:c r="I598" s="12" t="n">
        <x:f>E598*157.1/G598</x:f>
        <x:v>9372090386.904762</x:v>
      </x:c>
      <x:c r="J598" s="12" t="n">
        <x:f>H598*157.1/G598</x:f>
        <x:v>85777.87284371922</x:v>
      </x:c>
      <x:c r="K598" s="12" t="n">
        <x:f>IF(F598="","",F598*157.1/G598)</x:f>
        <x:v>4218.425925925926</x:v>
      </x:c>
      <x:c r="L598" s="14" t="n">
        <x:f>D598/D$597</x:f>
        <x:v>0.23975247959273238</x:v>
      </x:c>
      <x:c r="M598" s="14" t="n">
        <x:f>E598/E$597</x:f>
        <x:v>0.4710224372489403</x:v>
      </x:c>
      <x:c r="N598" s="2" t="str">
        <x:v>available</x:v>
      </x:c>
    </x:row>
    <x:row r="599" ht="24" customHeight="1">
      <x:c r="A599" s="2" t="n">
        <x:v>2022</x:v>
      </x:c>
      <x:c r="B599" s="2" t="str">
        <x:v>British Columbia</x:v>
      </x:c>
      <x:c r="C599" s="2" t="str">
        <x:v>$20,000 to $39,999</x:v>
      </x:c>
      <x:c r="D599" s="10" t="n">
        <x:v>95260</x:v>
      </x:c>
      <x:c r="E599" s="10" t="n">
        <x:v>2294820000</x:v>
      </x:c>
      <x:c r="F599" s="10" t="n">
        <x:v>2330</x:v>
      </x:c>
      <x:c r="G599" s="11" t="n">
        <x:v>151.2</x:v>
      </x:c>
      <x:c r="H599" s="12" t="n">
        <x:f>E599/D599</x:f>
        <x:v>24090.069284064666</x:v>
      </x:c>
      <x:c r="I599" s="12" t="n">
        <x:f>E599*157.1/G599</x:f>
        <x:v>2384366547.6190476</x:v>
      </x:c>
      <x:c r="J599" s="12" t="n">
        <x:f>H599*157.1/G599</x:f>
        <x:v>25030.09182887936</x:v>
      </x:c>
      <x:c r="K599" s="12" t="n">
        <x:f>IF(F599="","",F599*157.1/G599)</x:f>
        <x:v>2420.9193121693124</x:v>
      </x:c>
      <x:c r="L599" s="14" t="n">
        <x:f>D599/D$597</x:f>
        <x:v>0.20903186166944615</x:v>
      </x:c>
      <x:c r="M599" s="14" t="n">
        <x:f>E599/E$597</x:f>
        <x:v>0.11983347323704999</x:v>
      </x:c>
      <x:c r="N599" s="2" t="str">
        <x:v>available</x:v>
      </x:c>
    </x:row>
    <x:row r="600" ht="24" customHeight="1">
      <x:c r="A600" s="2" t="n">
        <x:v>2022</x:v>
      </x:c>
      <x:c r="B600" s="2" t="str">
        <x:v>British Columbia</x:v>
      </x:c>
      <x:c r="C600" s="2" t="str">
        <x:v>$40,000 to $59,999</x:v>
      </x:c>
      <x:c r="D600" s="10" t="n">
        <x:v>82640</x:v>
      </x:c>
      <x:c r="E600" s="10" t="n">
        <x:v>2040780000</x:v>
      </x:c>
      <x:c r="F600" s="10" t="n">
        <x:v>2410</x:v>
      </x:c>
      <x:c r="G600" s="11" t="n">
        <x:v>151.2</x:v>
      </x:c>
      <x:c r="H600" s="12" t="n">
        <x:f>E600/D600</x:f>
        <x:v>24694.820909970957</x:v>
      </x:c>
      <x:c r="I600" s="12" t="n">
        <x:f>E600*157.1/G600</x:f>
        <x:v>2120413611.1111112</x:v>
      </x:c>
      <x:c r="J600" s="12" t="n">
        <x:f>H600*157.1/G600</x:f>
        <x:v>25658.441567172205</x:v>
      </x:c>
      <x:c r="K600" s="12" t="n">
        <x:f>IF(F600="","",F600*157.1/G600)</x:f>
        <x:v>2504.0410052910056</x:v>
      </x:c>
      <x:c r="L600" s="14" t="n">
        <x:f>D600/D$597</x:f>
        <x:v>0.18133941894145528</x:v>
      </x:c>
      <x:c r="M600" s="14" t="n">
        <x:f>E600/E$597</x:f>
        <x:v>0.10656772884701496</x:v>
      </x:c>
      <x:c r="N600" s="2" t="str">
        <x:v>available</x:v>
      </x:c>
    </x:row>
    <x:row r="601" ht="24" customHeight="1">
      <x:c r="A601" s="2" t="n">
        <x:v>2022</x:v>
      </x:c>
      <x:c r="B601" s="2" t="str">
        <x:v>British Columbia</x:v>
      </x:c>
      <x:c r="C601" s="2" t="str">
        <x:v>$60,000 to $79,999</x:v>
      </x:c>
      <x:c r="D601" s="10" t="n">
        <x:v>64440</x:v>
      </x:c>
      <x:c r="E601" s="10" t="n">
        <x:v>1728710000</x:v>
      </x:c>
      <x:c r="F601" s="10" t="n">
        <x:v>2560</x:v>
      </x:c>
      <x:c r="G601" s="11" t="n">
        <x:v>151.2</x:v>
      </x:c>
      <x:c r="H601" s="12" t="n">
        <x:f>E601/D601</x:f>
        <x:v>26826.660459342023</x:v>
      </x:c>
      <x:c r="I601" s="12" t="n">
        <x:f>E601*157.1/G601</x:f>
        <x:v>1796166276.4550266</x:v>
      </x:c>
      <x:c r="J601" s="12" t="n">
        <x:f>H601*157.1/G601</x:f>
        <x:v>27873.467977266082</x:v>
      </x:c>
      <x:c r="K601" s="12" t="n">
        <x:f>IF(F601="","",F601*157.1/G601)</x:f>
        <x:v>2659.89417989418</x:v>
      </x:c>
      <x:c r="L601" s="14" t="n">
        <x:f>D601/D$597</x:f>
        <x:v>0.14140261564118317</x:v>
      </x:c>
      <x:c r="M601" s="14" t="n">
        <x:f>E601/E$597</x:f>
        <x:v>0.09027170911863269</x:v>
      </x:c>
      <x:c r="N601" s="2" t="str">
        <x:v>available</x:v>
      </x:c>
    </x:row>
    <x:row r="602" ht="24" customHeight="1">
      <x:c r="A602" s="2" t="n">
        <x:v>2022</x:v>
      </x:c>
      <x:c r="B602" s="2" t="str">
        <x:v>British Columbia</x:v>
      </x:c>
      <x:c r="C602" s="2" t="str">
        <x:v>$80,000 to $99,999</x:v>
      </x:c>
      <x:c r="D602" s="10" t="n">
        <x:v>43680</x:v>
      </x:c>
      <x:c r="E602" s="10" t="n">
        <x:v>1333390000</x:v>
      </x:c>
      <x:c r="F602" s="10" t="n">
        <x:v>2600</x:v>
      </x:c>
      <x:c r="G602" s="11" t="n">
        <x:v>151.2</x:v>
      </x:c>
      <x:c r="H602" s="12" t="n">
        <x:f>E602/D602</x:f>
        <x:v>30526.327838827838</x:v>
      </x:c>
      <x:c r="I602" s="12" t="n">
        <x:f>E602*157.1/G602</x:f>
        <x:v>1385420429.89418</x:v>
      </x:c>
      <x:c r="J602" s="12" t="n">
        <x:f>H602*157.1/G602</x:f>
        <x:v>31717.500684390565</x:v>
      </x:c>
      <x:c r="K602" s="12" t="n">
        <x:f>IF(F602="","",F602*157.1/G602)</x:f>
        <x:v>2701.4550264550267</x:v>
      </x:c>
      <x:c r="L602" s="14" t="n">
        <x:f>D602/D$597</x:f>
        <x:v>0.09584832792065304</x:v>
      </x:c>
      <x:c r="M602" s="14" t="n">
        <x:f>E602/E$597</x:f>
        <x:v>0.06962844793036059</x:v>
      </x:c>
      <x:c r="N602" s="2" t="str">
        <x:v>available</x:v>
      </x:c>
    </x:row>
    <x:row r="603" ht="24" customHeight="1">
      <x:c r="A603" s="2" t="n">
        <x:v>2022</x:v>
      </x:c>
      <x:c r="B603" s="2" t="str">
        <x:v>British Columbia</x:v>
      </x:c>
      <x:c r="C603" s="2" t="str">
        <x:v>less than $20,000</x:v>
      </x:c>
      <x:c r="D603" s="10" t="n">
        <x:v>60440</x:v>
      </x:c>
      <x:c r="E603" s="10" t="n">
        <x:v>2732260000</x:v>
      </x:c>
      <x:c r="F603" s="10" t="n">
        <x:v>2490</x:v>
      </x:c>
      <x:c r="G603" s="11" t="n">
        <x:v>151.2</x:v>
      </x:c>
      <x:c r="H603" s="12" t="n">
        <x:f>E603/D603</x:f>
        <x:v>45206.15486432826</x:v>
      </x:c>
      <x:c r="I603" s="12" t="n">
        <x:f>E603*157.1/G603</x:f>
        <x:v>2838875965.6084657</x:v>
      </x:c>
      <x:c r="J603" s="12" t="n">
        <x:f>H603*157.1/G603</x:f>
        <x:v>46970.151648055355</x:v>
      </x:c>
      <x:c r="K603" s="12" t="n">
        <x:f>IF(F603="","",F603*157.1/G603)</x:f>
        <x:v>2587.162698412699</x:v>
      </x:c>
      <x:c r="L603" s="14" t="n">
        <x:f>D603/D$597</x:f>
        <x:v>0.13262529623452998</x:v>
      </x:c>
      <x:c r="M603" s="14" t="n">
        <x:f>E603/E$597</x:f>
        <x:v>0.14267620361800148</x:v>
      </x:c>
      <x:c r="N603" s="2" t="str">
        <x:v>available</x:v>
      </x:c>
    </x:row>
    <x:row r="604" ht="24" customHeight="1">
      <x:c r="A604" s="2" t="n">
        <x:v>2022</x:v>
      </x:c>
      <x:c r="B604" s="2" t="str">
        <x:v>Canada</x:v>
      </x:c>
      <x:c r="C604" s="2" t="str">
        <x:v>All income groups</x:v>
      </x:c>
      <x:c r="D604" s="10" t="n">
        <x:v>2726330</x:v>
      </x:c>
      <x:c r="E604" s="10" t="n">
        <x:v>102537355000</x:v>
      </x:c>
      <x:c r="F604" s="10" t="n">
        <x:v>2160</x:v>
      </x:c>
      <x:c r="G604" s="11" t="n">
        <x:v>151.2</x:v>
      </x:c>
      <x:c r="H604" s="12" t="n">
        <x:f>E604/D604</x:f>
        <x:v>37610.03070061218</x:v>
      </x:c>
      <x:c r="I604" s="12" t="n">
        <x:f>E604*157.1/G604</x:f>
        <x:v>106538481947.75133</x:v>
      </x:c>
      <x:c r="J604" s="12" t="n">
        <x:f>H604*157.1/G604</x:f>
        <x:v>39077.617877421784</x:v>
      </x:c>
      <x:c r="K604" s="12" t="n">
        <x:f>IF(F604="","",F604*157.1/G604)</x:f>
        <x:v>2244.2857142857147</x:v>
      </x:c>
      <x:c r="L604" s="14" t="n">
        <x:f>D604/D$604</x:f>
        <x:v>1</x:v>
      </x:c>
      <x:c r="M604" s="14" t="n">
        <x:f>E604/E$604</x:f>
        <x:v>1</x:v>
      </x:c>
      <x:c r="N604" s="2" t="str">
        <x:v>available</x:v>
      </x:c>
    </x:row>
    <x:row r="605" ht="24" customHeight="1">
      <x:c r="A605" s="2" t="n">
        <x:v>2022</x:v>
      </x:c>
      <x:c r="B605" s="2" t="str">
        <x:v>Canada</x:v>
      </x:c>
      <x:c r="C605" s="2" t="str">
        <x:v>$100,000 and over</x:v>
      </x:c>
      <x:c r="D605" s="10" t="n">
        <x:v>735050</x:v>
      </x:c>
      <x:c r="E605" s="10" t="n">
        <x:v>52538930000</x:v>
      </x:c>
      <x:c r="F605" s="10" t="n">
        <x:v>3090</x:v>
      </x:c>
      <x:c r="G605" s="11" t="n">
        <x:v>151.2</x:v>
      </x:c>
      <x:c r="H605" s="12" t="n">
        <x:f>E605/D605</x:f>
        <x:v>71476.67505611863</x:v>
      </x:c>
      <x:c r="I605" s="12" t="n">
        <x:f>E605*157.1/G605</x:f>
        <x:v>54589060205.02646</x:v>
      </x:c>
      <x:c r="J605" s="12" t="n">
        <x:f>H605*157.1/G605</x:f>
        <x:v>74265.77811717088</x:v>
      </x:c>
      <x:c r="K605" s="12" t="n">
        <x:f>IF(F605="","",F605*157.1/G605)</x:f>
        <x:v>3210.575396825397</x:v>
      </x:c>
      <x:c r="L605" s="14" t="n">
        <x:f>D605/D$604</x:f>
        <x:v>0.2696115290518756</x:v>
      </x:c>
      <x:c r="M605" s="14" t="n">
        <x:f>E605/E$604</x:f>
        <x:v>0.5123881925762567</x:v>
      </x:c>
      <x:c r="N605" s="2" t="str">
        <x:v>available</x:v>
      </x:c>
    </x:row>
    <x:row r="606" ht="24" customHeight="1">
      <x:c r="A606" s="2" t="n">
        <x:v>2022</x:v>
      </x:c>
      <x:c r="B606" s="2" t="str">
        <x:v>Canada</x:v>
      </x:c>
      <x:c r="C606" s="2" t="str">
        <x:v>$20,000 to $39,999</x:v>
      </x:c>
      <x:c r="D606" s="10" t="n">
        <x:v>531170</x:v>
      </x:c>
      <x:c r="E606" s="10" t="n">
        <x:v>11080140000</x:v>
      </x:c>
      <x:c r="F606" s="10" t="n">
        <x:v>1860</x:v>
      </x:c>
      <x:c r="G606" s="11" t="n">
        <x:v>151.2</x:v>
      </x:c>
      <x:c r="H606" s="12" t="n">
        <x:f>E606/D606</x:f>
        <x:v>20859.8753694674</x:v>
      </x:c>
      <x:c r="I606" s="12" t="n">
        <x:f>E606*157.1/G606</x:f>
        <x:v>11512499960.317461</x:v>
      </x:c>
      <x:c r="J606" s="12" t="n">
        <x:f>H606*157.1/G606</x:f>
        <x:v>21673.85198772043</x:v>
      </x:c>
      <x:c r="K606" s="12" t="n">
        <x:f>IF(F606="","",F606*157.1/G606)</x:f>
        <x:v>1932.5793650793653</x:v>
      </x:c>
      <x:c r="L606" s="14" t="n">
        <x:f>D606/D$604</x:f>
        <x:v>0.19482967945919974</x:v>
      </x:c>
      <x:c r="M606" s="14" t="n">
        <x:f>E606/E$604</x:f>
        <x:v>0.10805954571385229</x:v>
      </x:c>
      <x:c r="N606" s="2" t="str">
        <x:v>available</x:v>
      </x:c>
    </x:row>
    <x:row r="607" ht="24" customHeight="1">
      <x:c r="A607" s="2" t="n">
        <x:v>2022</x:v>
      </x:c>
      <x:c r="B607" s="2" t="str">
        <x:v>Canada</x:v>
      </x:c>
      <x:c r="C607" s="2" t="str">
        <x:v>$40,000 to $59,999</x:v>
      </x:c>
      <x:c r="D607" s="10" t="n">
        <x:v>480640</x:v>
      </x:c>
      <x:c r="E607" s="10" t="n">
        <x:v>10462165000</x:v>
      </x:c>
      <x:c r="F607" s="10" t="n">
        <x:v>1910</x:v>
      </x:c>
      <x:c r="G607" s="11" t="n">
        <x:v>151.2</x:v>
      </x:c>
      <x:c r="H607" s="12" t="n">
        <x:f>E607/D607</x:f>
        <x:v>21767.15421105193</x:v>
      </x:c>
      <x:c r="I607" s="12" t="n">
        <x:f>E607*157.1/G607</x:f>
        <x:v>10870410856.481482</x:v>
      </x:c>
      <x:c r="J607" s="12" t="n">
        <x:f>H607*157.1/G607</x:f>
        <x:v>22616.53390579536</x:v>
      </x:c>
      <x:c r="K607" s="12" t="n">
        <x:f>IF(F607="","",F607*157.1/G607)</x:f>
        <x:v>1984.5304232804235</x:v>
      </x:c>
      <x:c r="L607" s="14" t="n">
        <x:f>D607/D$604</x:f>
        <x:v>0.1762956061812033</x:v>
      </x:c>
      <x:c r="M607" s="14" t="n">
        <x:f>E607/E$604</x:f>
        <x:v>0.10203271773491719</x:v>
      </x:c>
      <x:c r="N607" s="2" t="str">
        <x:v>available</x:v>
      </x:c>
    </x:row>
    <x:row r="608" ht="24" customHeight="1">
      <x:c r="A608" s="2" t="n">
        <x:v>2022</x:v>
      </x:c>
      <x:c r="B608" s="2" t="str">
        <x:v>Canada</x:v>
      </x:c>
      <x:c r="C608" s="2" t="str">
        <x:v>$60,000 to $79,999</x:v>
      </x:c>
      <x:c r="D608" s="10" t="n">
        <x:v>390320</x:v>
      </x:c>
      <x:c r="E608" s="10" t="n">
        <x:v>8989410000</x:v>
      </x:c>
      <x:c r="F608" s="10" t="n">
        <x:v>2000</x:v>
      </x:c>
      <x:c r="G608" s="11" t="n">
        <x:v>151.2</x:v>
      </x:c>
      <x:c r="H608" s="12" t="n">
        <x:f>E608/D608</x:f>
        <x:v>23030.872104939535</x:v>
      </x:c>
      <x:c r="I608" s="12" t="n">
        <x:f>E608*157.1/G608</x:f>
        <x:v>9340187242.063492</x:v>
      </x:c>
      <x:c r="J608" s="12" t="n">
        <x:f>H608*157.1/G608</x:f>
        <x:v>23929.56354289683</x:v>
      </x:c>
      <x:c r="K608" s="12" t="n">
        <x:f>IF(F608="","",F608*157.1/G608)</x:f>
        <x:v>2078.0423280423283</x:v>
      </x:c>
      <x:c r="L608" s="14" t="n">
        <x:f>D608/D$604</x:f>
        <x:v>0.14316682133124017</x:v>
      </x:c>
      <x:c r="M608" s="14" t="n">
        <x:f>E608/E$604</x:f>
        <x:v>0.08766961074820001</x:v>
      </x:c>
      <x:c r="N608" s="2" t="str">
        <x:v>available</x:v>
      </x:c>
    </x:row>
    <x:row r="609" ht="24" customHeight="1">
      <x:c r="A609" s="2" t="n">
        <x:v>2022</x:v>
      </x:c>
      <x:c r="B609" s="2" t="str">
        <x:v>Canada</x:v>
      </x:c>
      <x:c r="C609" s="2" t="str">
        <x:v>$80,000 to $99,999</x:v>
      </x:c>
      <x:c r="D609" s="10" t="n">
        <x:v>278110</x:v>
      </x:c>
      <x:c r="E609" s="10" t="n">
        <x:v>7294705000</x:v>
      </x:c>
      <x:c r="F609" s="10" t="n">
        <x:v>2020</x:v>
      </x:c>
      <x:c r="G609" s="11" t="n">
        <x:v>151.2</x:v>
      </x:c>
      <x:c r="H609" s="12" t="n">
        <x:f>E609/D609</x:f>
        <x:v>26229.567437344936</x:v>
      </x:c>
      <x:c r="I609" s="12" t="n">
        <x:f>E609*157.1/G609</x:f>
        <x:v>7579352880.291006</x:v>
      </x:c>
      <x:c r="J609" s="12" t="n">
        <x:f>H609*157.1/G609</x:f>
        <x:v>27253.075690521757</x:v>
      </x:c>
      <x:c r="K609" s="12" t="n">
        <x:f>IF(F609="","",F609*157.1/G609)</x:f>
        <x:v>2098.8227513227516</x:v>
      </x:c>
      <x:c r="L609" s="14" t="n">
        <x:f>D609/D$604</x:f>
        <x:v>0.10200892775269318</x:v>
      </x:c>
      <x:c r="M609" s="14" t="n">
        <x:f>E609/E$604</x:f>
        <x:v>0.07114192676415342</x:v>
      </x:c>
      <x:c r="N609" s="2" t="str">
        <x:v>available</x:v>
      </x:c>
    </x:row>
    <x:row r="610" ht="24" customHeight="1">
      <x:c r="A610" s="2" t="n">
        <x:v>2022</x:v>
      </x:c>
      <x:c r="B610" s="2" t="str">
        <x:v>Canada</x:v>
      </x:c>
      <x:c r="C610" s="2" t="str">
        <x:v>less than $20,000</x:v>
      </x:c>
      <x:c r="D610" s="10" t="n">
        <x:v>311050</x:v>
      </x:c>
      <x:c r="E610" s="10" t="n">
        <x:v>12172005000</x:v>
      </x:c>
      <x:c r="F610" s="10" t="n">
        <x:v>1960</x:v>
      </x:c>
      <x:c r="G610" s="11" t="n">
        <x:v>151.2</x:v>
      </x:c>
      <x:c r="H610" s="12" t="n">
        <x:f>E610/D610</x:f>
        <x:v>39131.98842629802</x:v>
      </x:c>
      <x:c r="I610" s="12" t="n">
        <x:f>E610*157.1/G610</x:f>
        <x:v>12646970803.57143</x:v>
      </x:c>
      <x:c r="J610" s="12" t="n">
        <x:f>H610*157.1/G610</x:f>
        <x:v>40658.96416515489</x:v>
      </x:c>
      <x:c r="K610" s="12" t="n">
        <x:f>IF(F610="","",F610*157.1/G610)</x:f>
        <x:v>2036.4814814814815</x:v>
      </x:c>
      <x:c r="L610" s="14" t="n">
        <x:f>D610/D$604</x:f>
        <x:v>0.1140911041583374</x:v>
      </x:c>
      <x:c r="M610" s="14" t="n">
        <x:f>E610/E$604</x:f>
        <x:v>0.11870800646262038</x:v>
      </x:c>
      <x:c r="N610" s="2" t="str">
        <x:v>available</x:v>
      </x:c>
    </x:row>
    <x:row r="611" ht="24" customHeight="1">
      <x:c r="A611" s="2" t="n">
        <x:v>2022</x:v>
      </x:c>
      <x:c r="B611" s="2" t="str">
        <x:v>Manitoba</x:v>
      </x:c>
      <x:c r="C611" s="2" t="str">
        <x:v>All income groups</x:v>
      </x:c>
      <x:c r="D611" s="10" t="n">
        <x:v>83120</x:v>
      </x:c>
      <x:c r="E611" s="10" t="n">
        <x:v>3451090000</x:v>
      </x:c>
      <x:c r="F611" s="10" t="n">
        <x:v>1800</x:v>
      </x:c>
      <x:c r="G611" s="11" t="n">
        <x:v>151.2</x:v>
      </x:c>
      <x:c r="H611" s="12" t="n">
        <x:f>E611/D611</x:f>
        <x:v>41519.36958614052</x:v>
      </x:c>
      <x:c r="I611" s="12" t="n">
        <x:f>E611*157.1/G611</x:f>
        <x:v>3585755548.941799</x:v>
      </x:c>
      <x:c r="J611" s="12" t="n">
        <x:f>H611*157.1/G611</x:f>
        <x:v>43139.503716816645</x:v>
      </x:c>
      <x:c r="K611" s="12" t="n">
        <x:f>IF(F611="","",F611*157.1/G611)</x:f>
        <x:v>1870.2380952380954</x:v>
      </x:c>
      <x:c r="L611" s="14" t="n">
        <x:f>D611/D$611</x:f>
        <x:v>1</x:v>
      </x:c>
      <x:c r="M611" s="14" t="n">
        <x:f>E611/E$611</x:f>
        <x:v>1</x:v>
      </x:c>
      <x:c r="N611" s="2" t="str">
        <x:v>available</x:v>
      </x:c>
    </x:row>
    <x:row r="612" ht="24" customHeight="1">
      <x:c r="A612" s="2" t="n">
        <x:v>2022</x:v>
      </x:c>
      <x:c r="B612" s="2" t="str">
        <x:v>Manitoba</x:v>
      </x:c>
      <x:c r="C612" s="2" t="str">
        <x:v>$100,000 and over</x:v>
      </x:c>
      <x:c r="D612" s="10" t="n">
        <x:v>16860</x:v>
      </x:c>
      <x:c r="E612" s="10" t="n">
        <x:v>1721470000</x:v>
      </x:c>
      <x:c r="F612" s="10" t="n">
        <x:v>2780</x:v>
      </x:c>
      <x:c r="G612" s="11" t="n">
        <x:v>151.2</x:v>
      </x:c>
      <x:c r="H612" s="12" t="n">
        <x:f>E612/D612</x:f>
        <x:v>102103.79596678528</x:v>
      </x:c>
      <x:c r="I612" s="12" t="n">
        <x:f>E612*157.1/G612</x:f>
        <x:v>1788643763.2275133</x:v>
      </x:c>
      <x:c r="J612" s="12" t="n">
        <x:f>H612*157.1/G612</x:f>
        <x:v>106088.00493638868</x:v>
      </x:c>
      <x:c r="K612" s="12" t="n">
        <x:f>IF(F612="","",F612*157.1/G612)</x:f>
        <x:v>2888.4788359788363</x:v>
      </x:c>
      <x:c r="L612" s="14" t="n">
        <x:f>D612/D$611</x:f>
        <x:v>0.20283926852743023</x:v>
      </x:c>
      <x:c r="M612" s="14" t="n">
        <x:f>E612/E$611</x:f>
        <x:v>0.4988192136397486</x:v>
      </x:c>
      <x:c r="N612" s="2" t="str">
        <x:v>available</x:v>
      </x:c>
    </x:row>
    <x:row r="613" ht="24" customHeight="1">
      <x:c r="A613" s="2" t="n">
        <x:v>2022</x:v>
      </x:c>
      <x:c r="B613" s="2" t="str">
        <x:v>Manitoba</x:v>
      </x:c>
      <x:c r="C613" s="2" t="str">
        <x:v>$20,000 to $39,999</x:v>
      </x:c>
      <x:c r="D613" s="10" t="n">
        <x:v>19220</x:v>
      </x:c>
      <x:c r="E613" s="10" t="n">
        <x:v>375600000</x:v>
      </x:c>
      <x:c r="F613" s="10" t="n">
        <x:v>1560</x:v>
      </x:c>
      <x:c r="G613" s="11" t="n">
        <x:v>151.2</x:v>
      </x:c>
      <x:c r="H613" s="12" t="n">
        <x:f>E613/D613</x:f>
        <x:v>19542.14360041623</x:v>
      </x:c>
      <x:c r="I613" s="12" t="n">
        <x:f>E613*157.1/G613</x:f>
        <x:v>390256349.20634925</x:v>
      </x:c>
      <x:c r="J613" s="12" t="n">
        <x:f>H613*157.1/G613</x:f>
        <x:v>20304.700791173214</x:v>
      </x:c>
      <x:c r="K613" s="12" t="n">
        <x:f>IF(F613="","",F613*157.1/G613)</x:f>
        <x:v>1620.873015873016</x:v>
      </x:c>
      <x:c r="L613" s="14" t="n">
        <x:f>D613/D$611</x:f>
        <x:v>0.23123195380173245</x:v>
      </x:c>
      <x:c r="M613" s="14" t="n">
        <x:f>E613/E$611</x:f>
        <x:v>0.10883517960992034</x:v>
      </x:c>
      <x:c r="N613" s="2" t="str">
        <x:v>available</x:v>
      </x:c>
    </x:row>
    <x:row r="614" ht="24" customHeight="1">
      <x:c r="A614" s="2" t="n">
        <x:v>2022</x:v>
      </x:c>
      <x:c r="B614" s="2" t="str">
        <x:v>Manitoba</x:v>
      </x:c>
      <x:c r="C614" s="2" t="str">
        <x:v>$40,000 to $59,999</x:v>
      </x:c>
      <x:c r="D614" s="10" t="n">
        <x:v>16750</x:v>
      </x:c>
      <x:c r="E614" s="10" t="n">
        <x:v>386850000</x:v>
      </x:c>
      <x:c r="F614" s="10" t="n">
        <x:v>1710</x:v>
      </x:c>
      <x:c r="G614" s="11" t="n">
        <x:v>151.2</x:v>
      </x:c>
      <x:c r="H614" s="12" t="n">
        <x:f>E614/D614</x:f>
        <x:v>23095.5223880597</x:v>
      </x:c>
      <x:c r="I614" s="12" t="n">
        <x:f>E614*157.1/G614</x:f>
        <x:v>401945337.30158734</x:v>
      </x:c>
      <x:c r="J614" s="12" t="n">
        <x:f>H614*157.1/G614</x:f>
        <x:v>23996.736555318646</x:v>
      </x:c>
      <x:c r="K614" s="12" t="n">
        <x:f>IF(F614="","",F614*157.1/G614)</x:f>
        <x:v>1776.7261904761906</x:v>
      </x:c>
      <x:c r="L614" s="14" t="n">
        <x:f>D614/D$611</x:f>
        <x:v>0.20151588065447545</x:v>
      </x:c>
      <x:c r="M614" s="14" t="n">
        <x:f>E614/E$611</x:f>
        <x:v>0.11209501925478617</x:v>
      </x:c>
      <x:c r="N614" s="2" t="str">
        <x:v>available</x:v>
      </x:c>
    </x:row>
    <x:row r="615" ht="24" customHeight="1">
      <x:c r="A615" s="2" t="n">
        <x:v>2022</x:v>
      </x:c>
      <x:c r="B615" s="2" t="str">
        <x:v>Manitoba</x:v>
      </x:c>
      <x:c r="C615" s="2" t="str">
        <x:v>$60,000 to $79,999</x:v>
      </x:c>
      <x:c r="D615" s="10" t="n">
        <x:v>12470</x:v>
      </x:c>
      <x:c r="E615" s="10" t="n">
        <x:v>343330000</x:v>
      </x:c>
      <x:c r="F615" s="10" t="n">
        <x:v>1880</x:v>
      </x:c>
      <x:c r="G615" s="11" t="n">
        <x:v>151.2</x:v>
      </x:c>
      <x:c r="H615" s="12" t="n">
        <x:f>E615/D615</x:f>
        <x:v>27532.477947072974</x:v>
      </x:c>
      <x:c r="I615" s="12" t="n">
        <x:f>E615*157.1/G615</x:f>
        <x:v>356727136.24338627</x:v>
      </x:c>
      <x:c r="J615" s="12" t="n">
        <x:f>H615*157.1/G615</x:f>
        <x:v>28606.827284954794</x:v>
      </x:c>
      <x:c r="K615" s="12" t="n">
        <x:f>IF(F615="","",F615*157.1/G615)</x:f>
        <x:v>1953.3597883597886</x:v>
      </x:c>
      <x:c r="L615" s="14" t="n">
        <x:f>D615/D$611</x:f>
        <x:v>0.15002406159769008</x:v>
      </x:c>
      <x:c r="M615" s="14" t="n">
        <x:f>E615/E$611</x:f>
        <x:v>0.09948451069082521</x:v>
      </x:c>
      <x:c r="N615" s="2" t="str">
        <x:v>available</x:v>
      </x:c>
    </x:row>
    <x:row r="616" ht="24" customHeight="1">
      <x:c r="A616" s="2" t="n">
        <x:v>2022</x:v>
      </x:c>
      <x:c r="B616" s="2" t="str">
        <x:v>Manitoba</x:v>
      </x:c>
      <x:c r="C616" s="2" t="str">
        <x:v>$80,000 to $99,999</x:v>
      </x:c>
      <x:c r="D616" s="10" t="n">
        <x:v>7980</x:v>
      </x:c>
      <x:c r="E616" s="10" t="n">
        <x:v>243210000</x:v>
      </x:c>
      <x:c r="F616" s="10" t="n">
        <x:v>1670</x:v>
      </x:c>
      <x:c r="G616" s="11" t="n">
        <x:v>151.2</x:v>
      </x:c>
      <x:c r="H616" s="12" t="n">
        <x:f>E616/D616</x:f>
        <x:v>30477.443609022557</x:v>
      </x:c>
      <x:c r="I616" s="12" t="n">
        <x:f>E616*157.1/G616</x:f>
        <x:v>252700337.3015873</x:v>
      </x:c>
      <x:c r="J616" s="12" t="n">
        <x:f>H616*157.1/G616</x:f>
        <x:v>31666.708935036004</x:v>
      </x:c>
      <x:c r="K616" s="12" t="n">
        <x:f>IF(F616="","",F616*157.1/G616)</x:f>
        <x:v>1735.165343915344</x:v>
      </x:c>
      <x:c r="L616" s="14" t="n">
        <x:f>D616/D$611</x:f>
        <x:v>0.09600577478344562</x:v>
      </x:c>
      <x:c r="M616" s="14" t="n">
        <x:f>E616/E$611</x:f>
        <x:v>0.07047338666913931</x:v>
      </x:c>
      <x:c r="N616" s="2" t="str">
        <x:v>available</x:v>
      </x:c>
    </x:row>
    <x:row r="617" ht="24" customHeight="1">
      <x:c r="A617" s="2" t="n">
        <x:v>2022</x:v>
      </x:c>
      <x:c r="B617" s="2" t="str">
        <x:v>Manitoba</x:v>
      </x:c>
      <x:c r="C617" s="2" t="str">
        <x:v>less than $20,000</x:v>
      </x:c>
      <x:c r="D617" s="10" t="n">
        <x:v>9840</x:v>
      </x:c>
      <x:c r="E617" s="10" t="n">
        <x:v>380625000</x:v>
      </x:c>
      <x:c r="F617" s="10" t="n">
        <x:v>1390</x:v>
      </x:c>
      <x:c r="G617" s="11" t="n">
        <x:v>151.2</x:v>
      </x:c>
      <x:c r="H617" s="12" t="n">
        <x:f>E617/D617</x:f>
        <x:v>38681.40243902439</x:v>
      </x:c>
      <x:c r="I617" s="12" t="n">
        <x:f>E617*157.1/G617</x:f>
        <x:v>395477430.5555556</x:v>
      </x:c>
      <x:c r="J617" s="12" t="n">
        <x:f>H617*157.1/G617</x:f>
        <x:v>40190.795788166215</x:v>
      </x:c>
      <x:c r="K617" s="12" t="n">
        <x:f>IF(F617="","",F617*157.1/G617)</x:f>
        <x:v>1444.2394179894181</x:v>
      </x:c>
      <x:c r="L617" s="14" t="n">
        <x:f>D617/D$611</x:f>
        <x:v>0.11838306063522618</x:v>
      </x:c>
      <x:c r="M617" s="14" t="n">
        <x:f>E617/E$611</x:f>
        <x:v>0.1102912413179604</x:v>
      </x:c>
      <x:c r="N617" s="2" t="str">
        <x:v>available</x:v>
      </x:c>
    </x:row>
    <x:row r="618" ht="24" customHeight="1">
      <x:c r="A618" s="2" t="n">
        <x:v>2022</x:v>
      </x:c>
      <x:c r="B618" s="2" t="str">
        <x:v>New Brunswick</x:v>
      </x:c>
      <x:c r="C618" s="2" t="str">
        <x:v>All income groups</x:v>
      </x:c>
      <x:c r="D618" s="10" t="n">
        <x:v>34440</x:v>
      </x:c>
      <x:c r="E618" s="10" t="n">
        <x:v>1078955000</x:v>
      </x:c>
      <x:c r="F618" s="10" t="n">
        <x:v>1920</x:v>
      </x:c>
      <x:c r="G618" s="11" t="n">
        <x:v>151.2</x:v>
      </x:c>
      <x:c r="H618" s="12" t="n">
        <x:f>E618/D618</x:f>
        <x:v>31328.542392566782</x:v>
      </x:c>
      <x:c r="I618" s="12" t="n">
        <x:f>E618*157.1/G618</x:f>
        <x:v>1121057080.0264552</x:v>
      </x:c>
      <x:c r="J618" s="12" t="n">
        <x:f>H618*157.1/G618</x:f>
        <x:v>32551.01858381112</x:v>
      </x:c>
      <x:c r="K618" s="12" t="n">
        <x:f>IF(F618="","",F618*157.1/G618)</x:f>
        <x:v>1994.9206349206352</x:v>
      </x:c>
      <x:c r="L618" s="14" t="n">
        <x:f>D618/D$618</x:f>
        <x:v>1</x:v>
      </x:c>
      <x:c r="M618" s="14" t="n">
        <x:f>E618/E$618</x:f>
        <x:v>1</x:v>
      </x:c>
      <x:c r="N618" s="2" t="str">
        <x:v>available</x:v>
      </x:c>
    </x:row>
    <x:row r="619" ht="24" customHeight="1">
      <x:c r="A619" s="2" t="n">
        <x:v>2022</x:v>
      </x:c>
      <x:c r="B619" s="2" t="str">
        <x:v>New Brunswick</x:v>
      </x:c>
      <x:c r="C619" s="2" t="str">
        <x:v>$100,000 and over</x:v>
      </x:c>
      <x:c r="D619" s="10" t="n">
        <x:v>6720</x:v>
      </x:c>
      <x:c r="E619" s="10" t="n">
        <x:v>455225000</x:v>
      </x:c>
      <x:c r="F619" s="10" t="n">
        <x:v>2880</x:v>
      </x:c>
      <x:c r="G619" s="11" t="n">
        <x:v>151.2</x:v>
      </x:c>
      <x:c r="H619" s="12" t="n">
        <x:f>E619/D619</x:f>
        <x:v>67741.81547619047</x:v>
      </x:c>
      <x:c r="I619" s="12" t="n">
        <x:f>E619*157.1/G619</x:f>
        <x:v>472988409.39153445</x:v>
      </x:c>
      <x:c r="J619" s="12" t="n">
        <x:f>H619*157.1/G619</x:f>
        <x:v>70385.17996897832</x:v>
      </x:c>
      <x:c r="K619" s="12" t="n">
        <x:f>IF(F619="","",F619*157.1/G619)</x:f>
        <x:v>2992.3809523809527</x:v>
      </x:c>
      <x:c r="L619" s="14" t="n">
        <x:f>D619/D$618</x:f>
        <x:v>0.1951219512195122</x:v>
      </x:c>
      <x:c r="M619" s="14" t="n">
        <x:f>E619/E$618</x:f>
        <x:v>0.4219128693967774</x:v>
      </x:c>
      <x:c r="N619" s="2" t="str">
        <x:v>available</x:v>
      </x:c>
    </x:row>
    <x:row r="620" ht="24" customHeight="1">
      <x:c r="A620" s="2" t="n">
        <x:v>2022</x:v>
      </x:c>
      <x:c r="B620" s="2" t="str">
        <x:v>New Brunswick</x:v>
      </x:c>
      <x:c r="C620" s="2" t="str">
        <x:v>$20,000 to $39,999</x:v>
      </x:c>
      <x:c r="D620" s="10" t="n">
        <x:v>7480</x:v>
      </x:c>
      <x:c r="E620" s="10" t="n">
        <x:v>142620000</x:v>
      </x:c>
      <x:c r="F620" s="10" t="n">
        <x:v>1620</x:v>
      </x:c>
      <x:c r="G620" s="11" t="n">
        <x:v>151.2</x:v>
      </x:c>
      <x:c r="H620" s="12" t="n">
        <x:f>E620/D620</x:f>
        <x:v>19066.844919786097</x:v>
      </x:c>
      <x:c r="I620" s="12" t="n">
        <x:f>E620*157.1/G620</x:f>
        <x:v>148185198.41269842</x:v>
      </x:c>
      <x:c r="J620" s="12" t="n">
        <x:f>H620*157.1/G620</x:f>
        <x:v>19810.85540276717</x:v>
      </x:c>
      <x:c r="K620" s="12" t="n">
        <x:f>IF(F620="","",F620*157.1/G620)</x:f>
        <x:v>1683.2142857142858</x:v>
      </x:c>
      <x:c r="L620" s="14" t="n">
        <x:f>D620/D$618</x:f>
        <x:v>0.21718931475029035</x:v>
      </x:c>
      <x:c r="M620" s="14" t="n">
        <x:f>E620/E$618</x:f>
        <x:v>0.13218345528775527</x:v>
      </x:c>
      <x:c r="N620" s="2" t="str">
        <x:v>available</x:v>
      </x:c>
    </x:row>
    <x:row r="621" ht="24" customHeight="1">
      <x:c r="A621" s="2" t="n">
        <x:v>2022</x:v>
      </x:c>
      <x:c r="B621" s="2" t="str">
        <x:v>New Brunswick</x:v>
      </x:c>
      <x:c r="C621" s="2" t="str">
        <x:v>$40,000 to $59,999</x:v>
      </x:c>
      <x:c r="D621" s="10" t="n">
        <x:v>7120</x:v>
      </x:c>
      <x:c r="E621" s="10" t="n">
        <x:v>146675000</x:v>
      </x:c>
      <x:c r="F621" s="10" t="n">
        <x:v>1530</x:v>
      </x:c>
      <x:c r="G621" s="11" t="n">
        <x:v>151.2</x:v>
      </x:c>
      <x:c r="H621" s="12" t="n">
        <x:f>E621/D621</x:f>
        <x:v>20600.421348314605</x:v>
      </x:c>
      <x:c r="I621" s="12" t="n">
        <x:f>E621*157.1/G621</x:f>
        <x:v>152398429.23280424</x:v>
      </x:c>
      <x:c r="J621" s="12" t="n">
        <x:f>H621*157.1/G621</x:f>
        <x:v>21404.273768652278</x:v>
      </x:c>
      <x:c r="K621" s="12" t="n">
        <x:f>IF(F621="","",F621*157.1/G621)</x:f>
        <x:v>1589.702380952381</x:v>
      </x:c>
      <x:c r="L621" s="14" t="n">
        <x:f>D621/D$618</x:f>
        <x:v>0.2067363530778165</x:v>
      </x:c>
      <x:c r="M621" s="14" t="n">
        <x:f>E621/E$618</x:f>
        <x:v>0.13594172138782434</x:v>
      </x:c>
      <x:c r="N621" s="2" t="str">
        <x:v>available</x:v>
      </x:c>
    </x:row>
    <x:row r="622" ht="24" customHeight="1">
      <x:c r="A622" s="2" t="n">
        <x:v>2022</x:v>
      </x:c>
      <x:c r="B622" s="2" t="str">
        <x:v>New Brunswick</x:v>
      </x:c>
      <x:c r="C622" s="2" t="str">
        <x:v>$60,000 to $79,999</x:v>
      </x:c>
      <x:c r="D622" s="10" t="n">
        <x:v>5590</x:v>
      </x:c>
      <x:c r="E622" s="10" t="n">
        <x:v>109355000</x:v>
      </x:c>
      <x:c r="F622" s="10" t="n">
        <x:v>1830</x:v>
      </x:c>
      <x:c r="G622" s="11" t="n">
        <x:v>151.2</x:v>
      </x:c>
      <x:c r="H622" s="12" t="n">
        <x:f>E622/D622</x:f>
        <x:v>19562.611806797853</x:v>
      </x:c>
      <x:c r="I622" s="12" t="n">
        <x:f>E622*157.1/G622</x:f>
        <x:v>113622159.3915344</x:v>
      </x:c>
      <x:c r="J622" s="12" t="n">
        <x:f>H622*157.1/G622</x:f>
        <x:v>20325.96769079327</x:v>
      </x:c>
      <x:c r="K622" s="12" t="n">
        <x:f>IF(F622="","",F622*157.1/G622)</x:f>
        <x:v>1901.4087301587304</x:v>
      </x:c>
      <x:c r="L622" s="14" t="n">
        <x:f>D622/D$618</x:f>
        <x:v>0.16231126596980255</x:v>
      </x:c>
      <x:c r="M622" s="14" t="n">
        <x:f>E622/E$618</x:f>
        <x:v>0.10135269774921105</x:v>
      </x:c>
      <x:c r="N622" s="2" t="str">
        <x:v>available</x:v>
      </x:c>
    </x:row>
    <x:row r="623" ht="24" customHeight="1">
      <x:c r="A623" s="2" t="n">
        <x:v>2022</x:v>
      </x:c>
      <x:c r="B623" s="2" t="str">
        <x:v>New Brunswick</x:v>
      </x:c>
      <x:c r="C623" s="2" t="str">
        <x:v>$80,000 to $99,999</x:v>
      </x:c>
      <x:c r="D623" s="10" t="n">
        <x:v>3380</x:v>
      </x:c>
      <x:c r="E623" s="10" t="n">
        <x:v>80650000</x:v>
      </x:c>
      <x:c r="F623" s="10" t="n">
        <x:v>2010</x:v>
      </x:c>
      <x:c r="G623" s="11" t="n">
        <x:v>151.2</x:v>
      </x:c>
      <x:c r="H623" s="12" t="n">
        <x:f>E623/D623</x:f>
        <x:v>23860.94674556213</x:v>
      </x:c>
      <x:c r="I623" s="12" t="n">
        <x:f>E623*157.1/G623</x:f>
        <x:v>83797056.87830688</x:v>
      </x:c>
      <x:c r="J623" s="12" t="n">
        <x:f>H623*157.1/G623</x:f>
        <x:v>24792.02866222097</x:v>
      </x:c>
      <x:c r="K623" s="12" t="n">
        <x:f>IF(F623="","",F623*157.1/G623)</x:f>
        <x:v>2088.4325396825398</x:v>
      </x:c>
      <x:c r="L623" s="14" t="n">
        <x:f>D623/D$618</x:f>
        <x:v>0.09814169570267131</x:v>
      </x:c>
      <x:c r="M623" s="14" t="n">
        <x:f>E623/E$618</x:f>
        <x:v>0.07474825178065814</x:v>
      </x:c>
      <x:c r="N623" s="2" t="str">
        <x:v>available</x:v>
      </x:c>
    </x:row>
    <x:row r="624" ht="24" customHeight="1">
      <x:c r="A624" s="2" t="n">
        <x:v>2022</x:v>
      </x:c>
      <x:c r="B624" s="2" t="str">
        <x:v>New Brunswick</x:v>
      </x:c>
      <x:c r="C624" s="2" t="str">
        <x:v>less than $20,000</x:v>
      </x:c>
      <x:c r="D624" s="10" t="n">
        <x:v>4150</x:v>
      </x:c>
      <x:c r="E624" s="10" t="n">
        <x:v>144425000</x:v>
      </x:c>
      <x:c r="F624" s="10" t="n">
        <x:v>2200</x:v>
      </x:c>
      <x:c r="G624" s="11" t="n">
        <x:v>151.2</x:v>
      </x:c>
      <x:c r="H624" s="12" t="n">
        <x:f>E624/D624</x:f>
        <x:v>34801.20481927711</x:v>
      </x:c>
      <x:c r="I624" s="12" t="n">
        <x:f>E624*157.1/G624</x:f>
        <x:v>150060631.61375663</x:v>
      </x:c>
      <x:c r="J624" s="12" t="n">
        <x:f>H624*157.1/G624</x:f>
        <x:v>36159.188340664245</x:v>
      </x:c>
      <x:c r="K624" s="12" t="n">
        <x:f>IF(F624="","",F624*157.1/G624)</x:f>
        <x:v>2285.846560846561</x:v>
      </x:c>
      <x:c r="L624" s="14" t="n">
        <x:f>D624/D$618</x:f>
        <x:v>0.12049941927990708</x:v>
      </x:c>
      <x:c r="M624" s="14" t="n">
        <x:f>E624/E$618</x:f>
        <x:v>0.13385637028421019</x:v>
      </x:c>
      <x:c r="N624" s="2" t="str">
        <x:v>available</x:v>
      </x:c>
    </x:row>
    <x:row r="625" ht="24" customHeight="1">
      <x:c r="A625" s="2" t="n">
        <x:v>2022</x:v>
      </x:c>
      <x:c r="B625" s="2" t="str">
        <x:v>Newfoundland and Labrador</x:v>
      </x:c>
      <x:c r="C625" s="2" t="str">
        <x:v>All income groups</x:v>
      </x:c>
      <x:c r="D625" s="10" t="n">
        <x:v>19260</x:v>
      </x:c>
      <x:c r="E625" s="10" t="n">
        <x:v>462255000</x:v>
      </x:c>
      <x:c r="F625" s="10" t="n">
        <x:v>1560</x:v>
      </x:c>
      <x:c r="G625" s="11" t="n">
        <x:v>151.2</x:v>
      </x:c>
      <x:c r="H625" s="12" t="n">
        <x:f>E625/D625</x:f>
        <x:v>24000.778816199378</x:v>
      </x:c>
      <x:c r="I625" s="12" t="n">
        <x:f>E625*157.1/G625</x:f>
        <x:v>480292728.1746032</x:v>
      </x:c>
      <x:c r="J625" s="12" t="n">
        <x:f>H625*157.1/G625</x:f>
        <x:v>24937.317143021974</x:v>
      </x:c>
      <x:c r="K625" s="12" t="n">
        <x:f>IF(F625="","",F625*157.1/G625)</x:f>
        <x:v>1620.873015873016</x:v>
      </x:c>
      <x:c r="L625" s="14" t="n">
        <x:f>D625/D$625</x:f>
        <x:v>1</x:v>
      </x:c>
      <x:c r="M625" s="14" t="n">
        <x:f>E625/E$625</x:f>
        <x:v>1</x:v>
      </x:c>
      <x:c r="N625" s="2" t="str">
        <x:v>available</x:v>
      </x:c>
    </x:row>
    <x:row r="626" ht="24" customHeight="1">
      <x:c r="A626" s="2" t="n">
        <x:v>2022</x:v>
      </x:c>
      <x:c r="B626" s="2" t="str">
        <x:v>Newfoundland and Labrador</x:v>
      </x:c>
      <x:c r="C626" s="2" t="str">
        <x:v>$100,000 and over</x:v>
      </x:c>
      <x:c r="D626" s="10" t="n">
        <x:v>5430</x:v>
      </x:c>
      <x:c r="E626" s="10" t="n">
        <x:v>248370000</x:v>
      </x:c>
      <x:c r="F626" s="10" t="n">
        <x:v>1940</x:v>
      </x:c>
      <x:c r="G626" s="11" t="n">
        <x:v>151.2</x:v>
      </x:c>
      <x:c r="H626" s="12" t="n">
        <x:f>E626/D626</x:f>
        <x:v>45740.331491712706</x:v>
      </x:c>
      <x:c r="I626" s="12" t="n">
        <x:f>E626*157.1/G626</x:f>
        <x:v>258061686.50793654</x:v>
      </x:c>
      <x:c r="J626" s="12" t="n">
        <x:f>H626*157.1/G626</x:f>
        <x:v>47525.17246923324</x:v>
      </x:c>
      <x:c r="K626" s="12" t="n">
        <x:f>IF(F626="","",F626*157.1/G626)</x:f>
        <x:v>2015.7010582010585</x:v>
      </x:c>
      <x:c r="L626" s="14" t="n">
        <x:f>D626/D$625</x:f>
        <x:v>0.2819314641744548</x:v>
      </x:c>
      <x:c r="M626" s="14" t="n">
        <x:f>E626/E$625</x:f>
        <x:v>0.5373008404452088</x:v>
      </x:c>
      <x:c r="N626" s="2" t="str">
        <x:v>available</x:v>
      </x:c>
    </x:row>
    <x:row r="627" ht="24" customHeight="1">
      <x:c r="A627" s="2" t="n">
        <x:v>2022</x:v>
      </x:c>
      <x:c r="B627" s="2" t="str">
        <x:v>Newfoundland and Labrador</x:v>
      </x:c>
      <x:c r="C627" s="2" t="str">
        <x:v>$20,000 to $39,999</x:v>
      </x:c>
      <x:c r="D627" s="10" t="n">
        <x:v>3500</x:v>
      </x:c>
      <x:c r="E627" s="10" t="n">
        <x:v>51825000</x:v>
      </x:c>
      <x:c r="F627" s="10" t="n">
        <x:v>1360</x:v>
      </x:c>
      <x:c r="G627" s="11" t="n">
        <x:v>151.2</x:v>
      </x:c>
      <x:c r="H627" s="12" t="n">
        <x:f>E627/D627</x:f>
        <x:v>14807.142857142857</x:v>
      </x:c>
      <x:c r="I627" s="12" t="n">
        <x:f>E627*157.1/G627</x:f>
        <x:v>53847271.82539683</x:v>
      </x:c>
      <x:c r="J627" s="12" t="n">
        <x:f>H627*157.1/G627</x:f>
        <x:v>15384.934807256235</x:v>
      </x:c>
      <x:c r="K627" s="12" t="n">
        <x:f>IF(F627="","",F627*157.1/G627)</x:f>
        <x:v>1413.0687830687832</x:v>
      </x:c>
      <x:c r="L627" s="14" t="n">
        <x:f>D627/D$625</x:f>
        <x:v>0.181723779854621</x:v>
      </x:c>
      <x:c r="M627" s="14" t="n">
        <x:f>E627/E$625</x:f>
        <x:v>0.11211344387837882</x:v>
      </x:c>
      <x:c r="N627" s="2" t="str">
        <x:v>available</x:v>
      </x:c>
    </x:row>
    <x:row r="628" ht="24" customHeight="1">
      <x:c r="A628" s="2" t="n">
        <x:v>2022</x:v>
      </x:c>
      <x:c r="B628" s="2" t="str">
        <x:v>Newfoundland and Labrador</x:v>
      </x:c>
      <x:c r="C628" s="2" t="str">
        <x:v>$40,000 to $59,999</x:v>
      </x:c>
      <x:c r="D628" s="10" t="n">
        <x:v>3570</x:v>
      </x:c>
      <x:c r="E628" s="10" t="n">
        <x:v>43460000</x:v>
      </x:c>
      <x:c r="F628" s="10" t="n">
        <x:v>1390</x:v>
      </x:c>
      <x:c r="G628" s="11" t="n">
        <x:v>151.2</x:v>
      </x:c>
      <x:c r="H628" s="12" t="n">
        <x:f>E628/D628</x:f>
        <x:v>12173.669467787115</x:v>
      </x:c>
      <x:c r="I628" s="12" t="n">
        <x:f>E628*157.1/G628</x:f>
        <x:v>45155859.78835979</x:v>
      </x:c>
      <x:c r="J628" s="12" t="n">
        <x:f>H628*157.1/G628</x:f>
        <x:v>12648.700220829072</x:v>
      </x:c>
      <x:c r="K628" s="12" t="n">
        <x:f>IF(F628="","",F628*157.1/G628)</x:f>
        <x:v>1444.2394179894181</x:v>
      </x:c>
      <x:c r="L628" s="14" t="n">
        <x:f>D628/D$625</x:f>
        <x:v>0.1853582554517134</x:v>
      </x:c>
      <x:c r="M628" s="14" t="n">
        <x:f>E628/E$625</x:f>
        <x:v>0.09401737136429027</x:v>
      </x:c>
      <x:c r="N628" s="2" t="str">
        <x:v>available</x:v>
      </x:c>
    </x:row>
    <x:row r="629" ht="24" customHeight="1">
      <x:c r="A629" s="2" t="n">
        <x:v>2022</x:v>
      </x:c>
      <x:c r="B629" s="2" t="str">
        <x:v>Newfoundland and Labrador</x:v>
      </x:c>
      <x:c r="C629" s="2" t="str">
        <x:v>$60,000 to $79,999</x:v>
      </x:c>
      <x:c r="D629" s="10" t="n">
        <x:v>2870</x:v>
      </x:c>
      <x:c r="E629" s="10" t="n">
        <x:v>40285000</x:v>
      </x:c>
      <x:c r="F629" s="10" t="n">
        <x:v>1610</x:v>
      </x:c>
      <x:c r="G629" s="11" t="n">
        <x:v>151.2</x:v>
      </x:c>
      <x:c r="H629" s="12" t="n">
        <x:f>E629/D629</x:f>
        <x:v>14036.585365853658</x:v>
      </x:c>
      <x:c r="I629" s="12" t="n">
        <x:f>E629*157.1/G629</x:f>
        <x:v>41856967.5925926</x:v>
      </x:c>
      <x:c r="J629" s="12" t="n">
        <x:f>H629*157.1/G629</x:f>
        <x:v>14584.309265711707</x:v>
      </x:c>
      <x:c r="K629" s="12" t="n">
        <x:f>IF(F629="","",F629*157.1/G629)</x:f>
        <x:v>1672.8240740740741</x:v>
      </x:c>
      <x:c r="L629" s="14" t="n">
        <x:f>D629/D$625</x:f>
        <x:v>0.1490134994807892</x:v>
      </x:c>
      <x:c r="M629" s="14" t="n">
        <x:f>E629/E$625</x:f>
        <x:v>0.08714886804902056</x:v>
      </x:c>
      <x:c r="N629" s="2" t="str">
        <x:v>available</x:v>
      </x:c>
    </x:row>
    <x:row r="630" ht="24" customHeight="1">
      <x:c r="A630" s="2" t="n">
        <x:v>2022</x:v>
      </x:c>
      <x:c r="B630" s="2" t="str">
        <x:v>Newfoundland and Labrador</x:v>
      </x:c>
      <x:c r="C630" s="2" t="str">
        <x:v>$80,000 to $99,999</x:v>
      </x:c>
      <x:c r="D630" s="10" t="n">
        <x:v>1930</x:v>
      </x:c>
      <x:c r="E630" s="10" t="n">
        <x:v>34720000</x:v>
      </x:c>
      <x:c r="F630" s="10" t="n">
        <x:v>1540</x:v>
      </x:c>
      <x:c r="G630" s="11" t="n">
        <x:v>151.2</x:v>
      </x:c>
      <x:c r="H630" s="12" t="n">
        <x:f>E630/D630</x:f>
        <x:v>17989.63730569948</x:v>
      </x:c>
      <x:c r="I630" s="12" t="n">
        <x:f>E630*157.1/G630</x:f>
        <x:v>36074814.81481482</x:v>
      </x:c>
      <x:c r="J630" s="12" t="n">
        <x:f>H630*157.1/G630</x:f>
        <x:v>18691.613893686434</x:v>
      </x:c>
      <x:c r="K630" s="12" t="n">
        <x:f>IF(F630="","",F630*157.1/G630)</x:f>
        <x:v>1600.0925925925926</x:v>
      </x:c>
      <x:c r="L630" s="14" t="n">
        <x:f>D630/D$625</x:f>
        <x:v>0.10020768431983386</x:v>
      </x:c>
      <x:c r="M630" s="14" t="n">
        <x:f>E630/E$625</x:f>
        <x:v>0.07511005830115412</x:v>
      </x:c>
      <x:c r="N630" s="2" t="str">
        <x:v>available</x:v>
      </x:c>
    </x:row>
    <x:row r="631" ht="24" customHeight="1">
      <x:c r="A631" s="2" t="n">
        <x:v>2022</x:v>
      </x:c>
      <x:c r="B631" s="2" t="str">
        <x:v>Newfoundland and Labrador</x:v>
      </x:c>
      <x:c r="C631" s="2" t="str">
        <x:v>less than $20,000</x:v>
      </x:c>
      <x:c r="D631" s="10" t="n">
        <x:v>1970</x:v>
      </x:c>
      <x:c r="E631" s="10" t="n">
        <x:v>43595000</x:v>
      </x:c>
      <x:c r="F631" s="10" t="n">
        <x:v>1430</x:v>
      </x:c>
      <x:c r="G631" s="11" t="n">
        <x:v>151.2</x:v>
      </x:c>
      <x:c r="H631" s="12" t="n">
        <x:f>E631/D631</x:f>
        <x:v>22129.44162436548</x:v>
      </x:c>
      <x:c r="I631" s="12" t="n">
        <x:f>E631*157.1/G631</x:f>
        <x:v>45296127.64550265</x:v>
      </x:c>
      <x:c r="J631" s="12" t="n">
        <x:f>H631*157.1/G631</x:f>
        <x:v>22992.958195686624</x:v>
      </x:c>
      <x:c r="K631" s="12" t="n">
        <x:f>IF(F631="","",F631*157.1/G631)</x:f>
        <x:v>1485.8002645502647</x:v>
      </x:c>
      <x:c r="L631" s="14" t="n">
        <x:f>D631/D$625</x:f>
        <x:v>0.10228452751817238</x:v>
      </x:c>
      <x:c r="M631" s="14" t="n">
        <x:f>E631/E$625</x:f>
        <x:v>0.0943094179619474</x:v>
      </x:c>
      <x:c r="N631" s="2" t="str">
        <x:v>available</x:v>
      </x:c>
    </x:row>
    <x:row r="632" ht="24" customHeight="1">
      <x:c r="A632" s="2" t="n">
        <x:v>2022</x:v>
      </x:c>
      <x:c r="B632" s="2" t="str">
        <x:v>Northwest Territories</x:v>
      </x:c>
      <x:c r="C632" s="2" t="str">
        <x:v>All income groups</x:v>
      </x:c>
      <x:c r="D632" s="10" t="n">
        <x:v>1730</x:v>
      </x:c>
      <x:c r="E632" s="10" t="n">
        <x:v>31115000</x:v>
      </x:c>
      <x:c r="F632" s="10" t="n">
        <x:v>680</x:v>
      </x:c>
      <x:c r="G632" s="11" t="n">
        <x:v>151.2</x:v>
      </x:c>
      <x:c r="H632" s="12" t="n">
        <x:f>E632/D632</x:f>
        <x:v>17985.549132947977</x:v>
      </x:c>
      <x:c r="I632" s="12" t="n">
        <x:f>E632*157.1/G632</x:f>
        <x:v>32329143.518518522</x:v>
      </x:c>
      <x:c r="J632" s="12" t="n">
        <x:f>H632*157.1/G632</x:f>
        <x:v>18687.366195675448</x:v>
      </x:c>
      <x:c r="K632" s="12" t="n">
        <x:f>IF(F632="","",F632*157.1/G632)</x:f>
        <x:v>706.5343915343916</x:v>
      </x:c>
      <x:c r="L632" s="14" t="n">
        <x:f>D632/D$632</x:f>
        <x:v>1</x:v>
      </x:c>
      <x:c r="M632" s="14" t="n">
        <x:f>E632/E$632</x:f>
        <x:v>1</x:v>
      </x:c>
      <x:c r="N632" s="2" t="str">
        <x:v>available</x:v>
      </x:c>
    </x:row>
    <x:row r="633" ht="24" customHeight="1">
      <x:c r="A633" s="2" t="n">
        <x:v>2022</x:v>
      </x:c>
      <x:c r="B633" s="2" t="str">
        <x:v>Northwest Territories</x:v>
      </x:c>
      <x:c r="C633" s="2" t="str">
        <x:v>$100,000 and over</x:v>
      </x:c>
      <x:c r="D633" s="10" t="n">
        <x:v>760</x:v>
      </x:c>
      <x:c r="E633" s="10" t="n">
        <x:v>16305000</x:v>
      </x:c>
      <x:c r="F633" s="10" t="n">
        <x:v>1300</x:v>
      </x:c>
      <x:c r="G633" s="11" t="n">
        <x:v>151.2</x:v>
      </x:c>
      <x:c r="H633" s="12" t="n">
        <x:f>E633/D633</x:f>
        <x:v>21453.947368421053</x:v>
      </x:c>
      <x:c r="I633" s="12" t="n">
        <x:f>E633*157.1/G633</x:f>
        <x:v>16941240.079365082</x:v>
      </x:c>
      <x:c r="J633" s="12" t="n">
        <x:f>H633*157.1/G633</x:f>
        <x:v>22291.10536758563</x:v>
      </x:c>
      <x:c r="K633" s="12" t="n">
        <x:f>IF(F633="","",F633*157.1/G633)</x:f>
        <x:v>1350.7275132275133</x:v>
      </x:c>
      <x:c r="L633" s="14" t="n">
        <x:f>D633/D$632</x:f>
        <x:v>0.4393063583815029</x:v>
      </x:c>
      <x:c r="M633" s="14" t="n">
        <x:f>E633/E$632</x:f>
        <x:v>0.524023782741443</x:v>
      </x:c>
      <x:c r="N633" s="2" t="str">
        <x:v>available</x:v>
      </x:c>
    </x:row>
    <x:row r="634" ht="24" customHeight="1">
      <x:c r="A634" s="2" t="n">
        <x:v>2022</x:v>
      </x:c>
      <x:c r="B634" s="2" t="str">
        <x:v>Northwest Territories</x:v>
      </x:c>
      <x:c r="C634" s="2" t="str">
        <x:v>$20,000 to $39,999</x:v>
      </x:c>
      <x:c r="D634" s="10" t="n">
        <x:v>210</x:v>
      </x:c>
      <x:c r="E634" s="10" t="n">
        <x:v>1620000</x:v>
      </x:c>
      <x:c r="F634" s="10" t="n">
        <x:v>310</x:v>
      </x:c>
      <x:c r="G634" s="11" t="n">
        <x:v>151.2</x:v>
      </x:c>
      <x:c r="H634" s="12" t="n">
        <x:f>E634/D634</x:f>
        <x:v>7714.285714285715</x:v>
      </x:c>
      <x:c r="I634" s="12" t="n">
        <x:f>E634*157.1/G634</x:f>
        <x:v>1683214.285714286</x:v>
      </x:c>
      <x:c r="J634" s="12" t="n">
        <x:f>H634*157.1/G634</x:f>
        <x:v>8015.30612244898</x:v>
      </x:c>
      <x:c r="K634" s="12" t="n">
        <x:f>IF(F634="","",F634*157.1/G634)</x:f>
        <x:v>322.09656084656086</x:v>
      </x:c>
      <x:c r="L634" s="14" t="n">
        <x:f>D634/D$632</x:f>
        <x:v>0.12138728323699421</x:v>
      </x:c>
      <x:c r="M634" s="14" t="n">
        <x:f>E634/E$632</x:f>
        <x:v>0.052064920456371525</x:v>
      </x:c>
      <x:c r="N634" s="2" t="str">
        <x:v>available</x:v>
      </x:c>
    </x:row>
    <x:row r="635" ht="24" customHeight="1">
      <x:c r="A635" s="2" t="n">
        <x:v>2022</x:v>
      </x:c>
      <x:c r="B635" s="2" t="str">
        <x:v>Northwest Territories</x:v>
      </x:c>
      <x:c r="C635" s="2" t="str">
        <x:v>$40,000 to $59,999</x:v>
      </x:c>
      <x:c r="D635" s="10" t="n">
        <x:v>190</x:v>
      </x:c>
      <x:c r="E635" s="10" t="n">
        <x:v>1385000</x:v>
      </x:c>
      <x:c r="F635" s="10" t="n">
        <x:v>470</x:v>
      </x:c>
      <x:c r="G635" s="11" t="n">
        <x:v>151.2</x:v>
      </x:c>
      <x:c r="H635" s="12" t="n">
        <x:f>E635/D635</x:f>
        <x:v>7289.473684210527</x:v>
      </x:c>
      <x:c r="I635" s="12" t="n">
        <x:f>E635*157.1/G635</x:f>
        <x:v>1439044.3121693123</x:v>
      </x:c>
      <x:c r="J635" s="12" t="n">
        <x:f>H635*157.1/G635</x:f>
        <x:v>7573.917432470064</x:v>
      </x:c>
      <x:c r="K635" s="12" t="n">
        <x:f>IF(F635="","",F635*157.1/G635)</x:f>
        <x:v>488.33994708994715</x:v>
      </x:c>
      <x:c r="L635" s="14" t="n">
        <x:f>D635/D$632</x:f>
        <x:v>0.10982658959537572</x:v>
      </x:c>
      <x:c r="M635" s="14" t="n">
        <x:f>E635/E$632</x:f>
        <x:v>0.04451229310621887</x:v>
      </x:c>
      <x:c r="N635" s="2" t="str">
        <x:v>available</x:v>
      </x:c>
    </x:row>
    <x:row r="636" ht="24" customHeight="1">
      <x:c r="A636" s="2" t="n">
        <x:v>2022</x:v>
      </x:c>
      <x:c r="B636" s="2" t="str">
        <x:v>Northwest Territories</x:v>
      </x:c>
      <x:c r="C636" s="2" t="str">
        <x:v>$60,000 to $79,999</x:v>
      </x:c>
      <x:c r="D636" s="10" t="n">
        <x:v>160</x:v>
      </x:c>
      <x:c r="E636" s="10" t="n">
        <x:v>1690000</x:v>
      </x:c>
      <x:c r="F636" s="10" t="n">
        <x:v>760</x:v>
      </x:c>
      <x:c r="G636" s="11" t="n">
        <x:v>151.2</x:v>
      </x:c>
      <x:c r="H636" s="12" t="n">
        <x:f>E636/D636</x:f>
        <x:v>10562.5</x:v>
      </x:c>
      <x:c r="I636" s="12" t="n">
        <x:f>E636*157.1/G636</x:f>
        <x:v>1755945.7671957673</x:v>
      </x:c>
      <x:c r="J636" s="12" t="n">
        <x:f>H636*157.1/G636</x:f>
        <x:v>10974.661044973545</x:v>
      </x:c>
      <x:c r="K636" s="12" t="n">
        <x:f>IF(F636="","",F636*157.1/G636)</x:f>
        <x:v>789.6560846560848</x:v>
      </x:c>
      <x:c r="L636" s="14" t="n">
        <x:f>D636/D$632</x:f>
        <x:v>0.09248554913294797</x:v>
      </x:c>
      <x:c r="M636" s="14" t="n">
        <x:f>E636/E$632</x:f>
        <x:v>0.05431463924152338</x:v>
      </x:c>
      <x:c r="N636" s="2" t="str">
        <x:v>available</x:v>
      </x:c>
    </x:row>
    <x:row r="637" ht="24" customHeight="1">
      <x:c r="A637" s="2" t="n">
        <x:v>2022</x:v>
      </x:c>
      <x:c r="B637" s="2" t="str">
        <x:v>Northwest Territories</x:v>
      </x:c>
      <x:c r="C637" s="2" t="str">
        <x:v>$80,000 to $99,999</x:v>
      </x:c>
      <x:c r="D637" s="10" t="n">
        <x:v>200</x:v>
      </x:c>
      <x:c r="E637" s="10" t="n">
        <x:v>6365000</x:v>
      </x:c>
      <x:c r="F637" s="10" t="n">
        <x:v>1060</x:v>
      </x:c>
      <x:c r="G637" s="11" t="n">
        <x:v>151.2</x:v>
      </x:c>
      <x:c r="H637" s="12" t="n">
        <x:f>E637/D637</x:f>
        <x:v>31825</x:v>
      </x:c>
      <x:c r="I637" s="12" t="n">
        <x:f>E637*157.1/G637</x:f>
        <x:v>6613369.70899471</x:v>
      </x:c>
      <x:c r="J637" s="12" t="n">
        <x:f>H637*157.1/G637</x:f>
        <x:v>33066.848544973545</x:v>
      </x:c>
      <x:c r="K637" s="12" t="n">
        <x:f>IF(F637="","",F637*157.1/G637)</x:f>
        <x:v>1101.362433862434</x:v>
      </x:c>
      <x:c r="L637" s="14" t="n">
        <x:f>D637/D$632</x:f>
        <x:v>0.11560693641618497</x:v>
      </x:c>
      <x:c r="M637" s="14" t="n">
        <x:f>E637/E$632</x:f>
        <x:v>0.20456371524987949</x:v>
      </x:c>
      <x:c r="N637" s="2" t="str">
        <x:v>available</x:v>
      </x:c>
    </x:row>
    <x:row r="638" ht="24" customHeight="1">
      <x:c r="A638" s="2" t="n">
        <x:v>2022</x:v>
      </x:c>
      <x:c r="B638" s="2" t="str">
        <x:v>Northwest Territories</x:v>
      </x:c>
      <x:c r="C638" s="2" t="str">
        <x:v>less than $20,000</x:v>
      </x:c>
      <x:c r="D638" s="10" t="n">
        <x:v>200</x:v>
      </x:c>
      <x:c r="E638" s="10" t="n">
        <x:v>3750000</x:v>
      </x:c>
      <x:c r="F638" s="10" t="n">
        <x:v>250</x:v>
      </x:c>
      <x:c r="G638" s="11" t="n">
        <x:v>151.2</x:v>
      </x:c>
      <x:c r="H638" s="12" t="n">
        <x:f>E638/D638</x:f>
        <x:v>18750</x:v>
      </x:c>
      <x:c r="I638" s="12" t="n">
        <x:f>E638*157.1/G638</x:f>
        <x:v>3896329.365079365</x:v>
      </x:c>
      <x:c r="J638" s="12" t="n">
        <x:f>H638*157.1/G638</x:f>
        <x:v>19481.646825396827</x:v>
      </x:c>
      <x:c r="K638" s="12" t="n">
        <x:f>IF(F638="","",F638*157.1/G638)</x:f>
        <x:v>259.75529100529104</x:v>
      </x:c>
      <x:c r="L638" s="14" t="n">
        <x:f>D638/D$632</x:f>
        <x:v>0.11560693641618497</x:v>
      </x:c>
      <x:c r="M638" s="14" t="n">
        <x:f>E638/E$632</x:f>
        <x:v>0.12052064920456372</x:v>
      </x:c>
      <x:c r="N638" s="2" t="str">
        <x:v>available</x:v>
      </x:c>
    </x:row>
    <x:row r="639" ht="24" customHeight="1">
      <x:c r="A639" s="2" t="n">
        <x:v>2022</x:v>
      </x:c>
      <x:c r="B639" s="2" t="str">
        <x:v>Nova Scotia</x:v>
      </x:c>
      <x:c r="C639" s="2" t="str">
        <x:v>All income groups</x:v>
      </x:c>
      <x:c r="D639" s="10" t="n">
        <x:v>55380</x:v>
      </x:c>
      <x:c r="E639" s="10" t="n">
        <x:v>1878035000</x:v>
      </x:c>
      <x:c r="F639" s="10" t="n">
        <x:v>2310</x:v>
      </x:c>
      <x:c r="G639" s="11" t="n">
        <x:v>151.2</x:v>
      </x:c>
      <x:c r="H639" s="12" t="n">
        <x:f>E639/D639</x:f>
        <x:v>33911.79126038281</x:v>
      </x:c>
      <x:c r="I639" s="12" t="n">
        <x:f>E639*157.1/G639</x:f>
        <x:v>1951318111.772487</x:v>
      </x:c>
      <x:c r="J639" s="12" t="n">
        <x:f>H639*157.1/G639</x:f>
        <x:v>35235.06882940568</x:v>
      </x:c>
      <x:c r="K639" s="12" t="n">
        <x:f>IF(F639="","",F639*157.1/G639)</x:f>
        <x:v>2400.138888888889</x:v>
      </x:c>
      <x:c r="L639" s="14" t="n">
        <x:f>D639/D$639</x:f>
        <x:v>1</x:v>
      </x:c>
      <x:c r="M639" s="14" t="n">
        <x:f>E639/E$639</x:f>
        <x:v>1</x:v>
      </x:c>
      <x:c r="N639" s="2" t="str">
        <x:v>available</x:v>
      </x:c>
    </x:row>
    <x:row r="640" ht="24" customHeight="1">
      <x:c r="A640" s="2" t="n">
        <x:v>2022</x:v>
      </x:c>
      <x:c r="B640" s="2" t="str">
        <x:v>Nova Scotia</x:v>
      </x:c>
      <x:c r="C640" s="2" t="str">
        <x:v>$100,000 and over</x:v>
      </x:c>
      <x:c r="D640" s="10" t="n">
        <x:v>11250</x:v>
      </x:c>
      <x:c r="E640" s="10" t="n">
        <x:v>785315000</x:v>
      </x:c>
      <x:c r="F640" s="10" t="n">
        <x:v>3550</x:v>
      </x:c>
      <x:c r="G640" s="11" t="n">
        <x:v>151.2</x:v>
      </x:c>
      <x:c r="H640" s="12" t="n">
        <x:f>E640/D640</x:f>
        <x:v>69805.77777777778</x:v>
      </x:c>
      <x:c r="I640" s="12" t="n">
        <x:f>E640*157.1/G640</x:f>
        <x:v>815958905.4232805</x:v>
      </x:c>
      <x:c r="J640" s="12" t="n">
        <x:f>H640*157.1/G640</x:f>
        <x:v>72529.68048206938</x:v>
      </x:c>
      <x:c r="K640" s="12" t="n">
        <x:f>IF(F640="","",F640*157.1/G640)</x:f>
        <x:v>3688.5251322751324</x:v>
      </x:c>
      <x:c r="L640" s="14" t="n">
        <x:f>D640/D$639</x:f>
        <x:v>0.20314192849404117</x:v>
      </x:c>
      <x:c r="M640" s="14" t="n">
        <x:f>E640/E$639</x:f>
        <x:v>0.41815780856054335</x:v>
      </x:c>
      <x:c r="N640" s="2" t="str">
        <x:v>available</x:v>
      </x:c>
    </x:row>
    <x:row r="641" ht="24" customHeight="1">
      <x:c r="A641" s="2" t="n">
        <x:v>2022</x:v>
      </x:c>
      <x:c r="B641" s="2" t="str">
        <x:v>Nova Scotia</x:v>
      </x:c>
      <x:c r="C641" s="2" t="str">
        <x:v>$20,000 to $39,999</x:v>
      </x:c>
      <x:c r="D641" s="10" t="n">
        <x:v>12250</x:v>
      </x:c>
      <x:c r="E641" s="10" t="n">
        <x:v>225505000</x:v>
      </x:c>
      <x:c r="F641" s="10" t="n">
        <x:v>2010</x:v>
      </x:c>
      <x:c r="G641" s="11" t="n">
        <x:v>151.2</x:v>
      </x:c>
      <x:c r="H641" s="12" t="n">
        <x:f>E641/D641</x:f>
        <x:v>18408.571428571428</x:v>
      </x:c>
      <x:c r="I641" s="12" t="n">
        <x:f>E641*157.1/G641</x:f>
        <x:v>234304467.5925926</x:v>
      </x:c>
      <x:c r="J641" s="12" t="n">
        <x:f>H641*157.1/G641</x:f>
        <x:v>19126.89531368103</x:v>
      </x:c>
      <x:c r="K641" s="12" t="n">
        <x:f>IF(F641="","",F641*157.1/G641)</x:f>
        <x:v>2088.4325396825398</x:v>
      </x:c>
      <x:c r="L641" s="14" t="n">
        <x:f>D641/D$639</x:f>
        <x:v>0.2211989888046226</x:v>
      </x:c>
      <x:c r="M641" s="14" t="n">
        <x:f>E641/E$639</x:f>
        <x:v>0.12007497197869049</x:v>
      </x:c>
      <x:c r="N641" s="2" t="str">
        <x:v>available</x:v>
      </x:c>
    </x:row>
    <x:row r="642" ht="24" customHeight="1">
      <x:c r="A642" s="2" t="n">
        <x:v>2022</x:v>
      </x:c>
      <x:c r="B642" s="2" t="str">
        <x:v>Nova Scotia</x:v>
      </x:c>
      <x:c r="C642" s="2" t="str">
        <x:v>$40,000 to $59,999</x:v>
      </x:c>
      <x:c r="D642" s="10" t="n">
        <x:v>11200</x:v>
      </x:c>
      <x:c r="E642" s="10" t="n">
        <x:v>227020000</x:v>
      </x:c>
      <x:c r="F642" s="10" t="n">
        <x:v>1980</x:v>
      </x:c>
      <x:c r="G642" s="11" t="n">
        <x:v>151.2</x:v>
      </x:c>
      <x:c r="H642" s="12" t="n">
        <x:f>E642/D642</x:f>
        <x:v>20269.64285714286</x:v>
      </x:c>
      <x:c r="I642" s="12" t="n">
        <x:f>E642*157.1/G642</x:f>
        <x:v>235878584.6560847</x:v>
      </x:c>
      <x:c r="J642" s="12" t="n">
        <x:f>H642*157.1/G642</x:f>
        <x:v>21060.587915721848</x:v>
      </x:c>
      <x:c r="K642" s="12" t="n">
        <x:f>IF(F642="","",F642*157.1/G642)</x:f>
        <x:v>2057.261904761905</x:v>
      </x:c>
      <x:c r="L642" s="14" t="n">
        <x:f>D642/D$639</x:f>
        <x:v>0.2022390754785121</x:v>
      </x:c>
      <x:c r="M642" s="14" t="n">
        <x:f>E642/E$639</x:f>
        <x:v>0.12088166620962867</x:v>
      </x:c>
      <x:c r="N642" s="2" t="str">
        <x:v>available</x:v>
      </x:c>
    </x:row>
    <x:row r="643" ht="24" customHeight="1">
      <x:c r="A643" s="2" t="n">
        <x:v>2022</x:v>
      </x:c>
      <x:c r="B643" s="2" t="str">
        <x:v>Nova Scotia</x:v>
      </x:c>
      <x:c r="C643" s="2" t="str">
        <x:v>$60,000 to $79,999</x:v>
      </x:c>
      <x:c r="D643" s="10" t="n">
        <x:v>8480</x:v>
      </x:c>
      <x:c r="E643" s="10" t="n">
        <x:v>174525000</x:v>
      </x:c>
      <x:c r="F643" s="10" t="n">
        <x:v>2140</x:v>
      </x:c>
      <x:c r="G643" s="11" t="n">
        <x:v>151.2</x:v>
      </x:c>
      <x:c r="H643" s="12" t="n">
        <x:f>E643/D643</x:f>
        <x:v>20580.778301886792</x:v>
      </x:c>
      <x:c r="I643" s="12" t="n">
        <x:f>E643*157.1/G643</x:f>
        <x:v>181335168.65079367</x:v>
      </x:c>
      <x:c r="J643" s="12" t="n">
        <x:f>H643*157.1/G643</x:f>
        <x:v>21383.864227687933</x:v>
      </x:c>
      <x:c r="K643" s="12" t="n">
        <x:f>IF(F643="","",F643*157.1/G643)</x:f>
        <x:v>2223.5052910052914</x:v>
      </x:c>
      <x:c r="L643" s="14" t="n">
        <x:f>D643/D$639</x:f>
        <x:v>0.1531238714337306</x:v>
      </x:c>
      <x:c r="M643" s="14" t="n">
        <x:f>E643/E$639</x:f>
        <x:v>0.09292957798976058</x:v>
      </x:c>
      <x:c r="N643" s="2" t="str">
        <x:v>available</x:v>
      </x:c>
    </x:row>
    <x:row r="644" ht="24" customHeight="1">
      <x:c r="A644" s="2" t="n">
        <x:v>2022</x:v>
      </x:c>
      <x:c r="B644" s="2" t="str">
        <x:v>Nova Scotia</x:v>
      </x:c>
      <x:c r="C644" s="2" t="str">
        <x:v>$80,000 to $99,999</x:v>
      </x:c>
      <x:c r="D644" s="10" t="n">
        <x:v>5350</x:v>
      </x:c>
      <x:c r="E644" s="10" t="n">
        <x:v>152425000</x:v>
      </x:c>
      <x:c r="F644" s="10" t="n">
        <x:v>2350</x:v>
      </x:c>
      <x:c r="G644" s="11" t="n">
        <x:v>151.2</x:v>
      </x:c>
      <x:c r="H644" s="12" t="n">
        <x:f>E644/D644</x:f>
        <x:v>28490.654205607476</x:v>
      </x:c>
      <x:c r="I644" s="12" t="n">
        <x:f>E644*157.1/G644</x:f>
        <x:v>158372800.92592594</x:v>
      </x:c>
      <x:c r="J644" s="12" t="n">
        <x:f>H644*157.1/G644</x:f>
        <x:v>29602.392696434752</x:v>
      </x:c>
      <x:c r="K644" s="12" t="n">
        <x:f>IF(F644="","",F644*157.1/G644)</x:f>
        <x:v>2441.6997354497357</x:v>
      </x:c>
      <x:c r="L644" s="14" t="n">
        <x:f>D644/D$639</x:f>
        <x:v>0.09660527266161069</x:v>
      </x:c>
      <x:c r="M644" s="14" t="n">
        <x:f>E644/E$639</x:f>
        <x:v>0.08116195917541473</x:v>
      </x:c>
      <x:c r="N644" s="2" t="str">
        <x:v>available</x:v>
      </x:c>
    </x:row>
    <x:row r="645" ht="24" customHeight="1">
      <x:c r="A645" s="2" t="n">
        <x:v>2022</x:v>
      </x:c>
      <x:c r="B645" s="2" t="str">
        <x:v>Nova Scotia</x:v>
      </x:c>
      <x:c r="C645" s="2" t="str">
        <x:v>less than $20,000</x:v>
      </x:c>
      <x:c r="D645" s="10" t="n">
        <x:v>6850</x:v>
      </x:c>
      <x:c r="E645" s="10" t="n">
        <x:v>313245000</x:v>
      </x:c>
      <x:c r="F645" s="10" t="n">
        <x:v>2410</x:v>
      </x:c>
      <x:c r="G645" s="11" t="n">
        <x:v>151.2</x:v>
      </x:c>
      <x:c r="H645" s="12" t="n">
        <x:f>E645/D645</x:f>
        <x:v>45729.19708029197</x:v>
      </x:c>
      <x:c r="I645" s="12" t="n">
        <x:f>E645*157.1/G645</x:f>
        <x:v>325468184.52380955</x:v>
      </x:c>
      <x:c r="J645" s="12" t="n">
        <x:f>H645*157.1/G645</x:f>
        <x:v>47513.60358011818</x:v>
      </x:c>
      <x:c r="K645" s="12" t="n">
        <x:f>IF(F645="","",F645*157.1/G645)</x:f>
        <x:v>2504.0410052910056</x:v>
      </x:c>
      <x:c r="L645" s="14" t="n">
        <x:f>D645/D$639</x:f>
        <x:v>0.12369086312748284</x:v>
      </x:c>
      <x:c r="M645" s="14" t="n">
        <x:f>E645/E$639</x:f>
        <x:v>0.1667940160859622</x:v>
      </x:c>
      <x:c r="N645" s="2" t="str">
        <x:v>available</x:v>
      </x:c>
    </x:row>
    <x:row r="646" ht="24" customHeight="1">
      <x:c r="A646" s="2" t="n">
        <x:v>2022</x:v>
      </x:c>
      <x:c r="B646" s="2" t="str">
        <x:v>Nunavut</x:v>
      </x:c>
      <x:c r="C646" s="2" t="str">
        <x:v>All income groups</x:v>
      </x:c>
      <x:c r="D646" s="10" t="n">
        <x:v>250</x:v>
      </x:c>
      <x:c r="E646" s="10" t="n">
        <x:v>9485000</x:v>
      </x:c>
      <x:c r="F646" s="10" t="n">
        <x:v>1210</x:v>
      </x:c>
      <x:c r="G646" s="11" t="n">
        <x:v>151.2</x:v>
      </x:c>
      <x:c r="H646" s="12" t="n">
        <x:f>E646/D646</x:f>
        <x:v>37940</x:v>
      </x:c>
      <x:c r="I646" s="12" t="n">
        <x:f>E646*157.1/G646</x:f>
        <x:v>9855115.74074074</x:v>
      </x:c>
      <x:c r="J646" s="12" t="n">
        <x:f>H646*157.1/G646</x:f>
        <x:v>39420.46296296296</x:v>
      </x:c>
      <x:c r="K646" s="12" t="n">
        <x:f>IF(F646="","",F646*157.1/G646)</x:f>
        <x:v>1257.2156084656085</x:v>
      </x:c>
      <x:c r="L646" s="14" t="n">
        <x:f>D646/D$646</x:f>
        <x:v>1</x:v>
      </x:c>
      <x:c r="M646" s="14" t="n">
        <x:f>E646/E$646</x:f>
        <x:v>1</x:v>
      </x:c>
      <x:c r="N646" s="2" t="str">
        <x:v>available</x:v>
      </x:c>
    </x:row>
    <x:row r="647" ht="24" customHeight="1">
      <x:c r="A647" s="2" t="n">
        <x:v>2022</x:v>
      </x:c>
      <x:c r="B647" s="2" t="str">
        <x:v>Nunavut</x:v>
      </x:c>
      <x:c r="C647" s="2" t="str">
        <x:v>$100,000 and over</x:v>
      </x:c>
      <x:c r="D647" s="10" t="n">
        <x:v>180</x:v>
      </x:c>
      <x:c r="E647" s="10" t="n">
        <x:v>8505000</x:v>
      </x:c>
      <x:c r="F647" s="10" t="n">
        <x:v>1470</x:v>
      </x:c>
      <x:c r="G647" s="11" t="n">
        <x:v>151.2</x:v>
      </x:c>
      <x:c r="H647" s="12" t="n">
        <x:f>E647/D647</x:f>
        <x:v>47250</x:v>
      </x:c>
      <x:c r="I647" s="12" t="n">
        <x:f>E647*157.1/G647</x:f>
        <x:v>8836875</x:v>
      </x:c>
      <x:c r="J647" s="12" t="n">
        <x:f>H647*157.1/G647</x:f>
        <x:v>49093.75000000001</x:v>
      </x:c>
      <x:c r="K647" s="12" t="n">
        <x:f>IF(F647="","",F647*157.1/G647)</x:f>
        <x:v>1527.3611111111113</x:v>
      </x:c>
      <x:c r="L647" s="14" t="n">
        <x:f>D647/D$646</x:f>
        <x:v>0.72</x:v>
      </x:c>
      <x:c r="M647" s="14" t="n">
        <x:f>E647/E$646</x:f>
        <x:v>0.8966789667896679</x:v>
      </x:c>
      <x:c r="N647" s="2" t="str">
        <x:v>available</x:v>
      </x:c>
    </x:row>
    <x:row r="648" ht="24" customHeight="1">
      <x:c r="A648" s="2" t="n">
        <x:v>2022</x:v>
      </x:c>
      <x:c r="B648" s="2" t="str">
        <x:v>Nunavut</x:v>
      </x:c>
      <x:c r="C648" s="2" t="str">
        <x:v>$20,000 to $39,999</x:v>
      </x:c>
      <x:c r="D648" s="10" t="n">
        <x:v>20</x:v>
      </x:c>
      <x:c r="E648" s="10" t="n">
        <x:v>210000</x:v>
      </x:c>
      <x:c r="F648" s="10"/>
      <x:c r="G648" s="11" t="n">
        <x:v>151.2</x:v>
      </x:c>
      <x:c r="H648" s="12" t="n">
        <x:f>E648/D648</x:f>
        <x:v>10500</x:v>
      </x:c>
      <x:c r="I648" s="12" t="n">
        <x:f>E648*157.1/G648</x:f>
        <x:v>218194.44444444447</x:v>
      </x:c>
      <x:c r="J648" s="12" t="n">
        <x:f>H648*157.1/G648</x:f>
        <x:v>10909.722222222223</x:v>
      </x:c>
      <x:c r="K648" s="12" t="str">
        <x:f>IF(F648="","",F648*157.1/G648)</x:f>
      </x:c>
      <x:c r="L648" s="14" t="n">
        <x:f>D648/D$646</x:f>
        <x:v>0.08</x:v>
      </x:c>
      <x:c r="M648" s="14" t="n">
        <x:f>E648/E$646</x:f>
        <x:v>0.02214022140221402</x:v>
      </x:c>
      <x:c r="N648" s="2" t="str">
        <x:v>incomplete</x:v>
      </x:c>
    </x:row>
    <x:row r="649" ht="24" customHeight="1">
      <x:c r="A649" s="2" t="n">
        <x:v>2022</x:v>
      </x:c>
      <x:c r="B649" s="2" t="str">
        <x:v>Nunavut</x:v>
      </x:c>
      <x:c r="C649" s="2" t="str">
        <x:v>$40,000 to $59,999</x:v>
      </x:c>
      <x:c r="D649" s="10" t="n">
        <x:v>20</x:v>
      </x:c>
      <x:c r="E649" s="10" t="n">
        <x:v>65000</x:v>
      </x:c>
      <x:c r="F649" s="10"/>
      <x:c r="G649" s="11" t="n">
        <x:v>151.2</x:v>
      </x:c>
      <x:c r="H649" s="12" t="n">
        <x:f>E649/D649</x:f>
        <x:v>3250</x:v>
      </x:c>
      <x:c r="I649" s="12" t="n">
        <x:f>E649*157.1/G649</x:f>
        <x:v>67536.37566137567</x:v>
      </x:c>
      <x:c r="J649" s="12" t="n">
        <x:f>H649*157.1/G649</x:f>
        <x:v>3376.8187830687834</x:v>
      </x:c>
      <x:c r="K649" s="12" t="str">
        <x:f>IF(F649="","",F649*157.1/G649)</x:f>
      </x:c>
      <x:c r="L649" s="14" t="n">
        <x:f>D649/D$646</x:f>
        <x:v>0.08</x:v>
      </x:c>
      <x:c r="M649" s="14" t="n">
        <x:f>E649/E$646</x:f>
        <x:v>0.006852925672113864</x:v>
      </x:c>
      <x:c r="N649" s="2" t="str">
        <x:v>incomplete</x:v>
      </x:c>
    </x:row>
    <x:row r="650" ht="24" customHeight="1">
      <x:c r="A650" s="2" t="n">
        <x:v>2022</x:v>
      </x:c>
      <x:c r="B650" s="2" t="str">
        <x:v>Nunavut</x:v>
      </x:c>
      <x:c r="C650" s="2" t="str">
        <x:v>$60,000 to $79,999</x:v>
      </x:c>
      <x:c r="D650" s="10" t="n">
        <x:v>20</x:v>
      </x:c>
      <x:c r="E650" s="10" t="n">
        <x:v>165000</x:v>
      </x:c>
      <x:c r="F650" s="10" t="n">
        <x:v>150</x:v>
      </x:c>
      <x:c r="G650" s="11" t="n">
        <x:v>151.2</x:v>
      </x:c>
      <x:c r="H650" s="12" t="n">
        <x:f>E650/D650</x:f>
        <x:v>8250</x:v>
      </x:c>
      <x:c r="I650" s="12" t="n">
        <x:f>E650*157.1/G650</x:f>
        <x:v>171438.49206349207</x:v>
      </x:c>
      <x:c r="J650" s="12" t="n">
        <x:f>H650*157.1/G650</x:f>
        <x:v>8571.924603174604</x:v>
      </x:c>
      <x:c r="K650" s="12" t="n">
        <x:f>IF(F650="","",F650*157.1/G650)</x:f>
        <x:v>155.8531746031746</x:v>
      </x:c>
      <x:c r="L650" s="14" t="n">
        <x:f>D650/D$646</x:f>
        <x:v>0.08</x:v>
      </x:c>
      <x:c r="M650" s="14" t="n">
        <x:f>E650/E$646</x:f>
        <x:v>0.01739588824459673</x:v>
      </x:c>
      <x:c r="N650" s="2" t="str">
        <x:v>available</x:v>
      </x:c>
    </x:row>
    <x:row r="651" ht="24" customHeight="1">
      <x:c r="A651" s="2" t="n">
        <x:v>2022</x:v>
      </x:c>
      <x:c r="B651" s="2" t="str">
        <x:v>Nunavut</x:v>
      </x:c>
      <x:c r="C651" s="2" t="str">
        <x:v>$80,000 to $99,999</x:v>
      </x:c>
      <x:c r="D651" s="10" t="n">
        <x:v>20</x:v>
      </x:c>
      <x:c r="E651" s="10" t="n">
        <x:v>75000</x:v>
      </x:c>
      <x:c r="F651" s="10" t="n">
        <x:v>610</x:v>
      </x:c>
      <x:c r="G651" s="11" t="n">
        <x:v>151.2</x:v>
      </x:c>
      <x:c r="H651" s="12" t="n">
        <x:f>E651/D651</x:f>
        <x:v>3750</x:v>
      </x:c>
      <x:c r="I651" s="12" t="n">
        <x:f>E651*157.1/G651</x:f>
        <x:v>77926.58730158731</x:v>
      </x:c>
      <x:c r="J651" s="12" t="n">
        <x:f>H651*157.1/G651</x:f>
        <x:v>3896.3293650793653</x:v>
      </x:c>
      <x:c r="K651" s="12" t="n">
        <x:f>IF(F651="","",F651*157.1/G651)</x:f>
        <x:v>633.8029100529101</x:v>
      </x:c>
      <x:c r="L651" s="14" t="n">
        <x:f>D651/D$646</x:f>
        <x:v>0.08</x:v>
      </x:c>
      <x:c r="M651" s="14" t="n">
        <x:f>E651/E$646</x:f>
        <x:v>0.00790722192936215</x:v>
      </x:c>
      <x:c r="N651" s="2" t="str">
        <x:v>available</x:v>
      </x:c>
    </x:row>
    <x:row r="652" ht="24" customHeight="1">
      <x:c r="A652" s="2" t="n">
        <x:v>2022</x:v>
      </x:c>
      <x:c r="B652" s="2" t="str">
        <x:v>Nunavut</x:v>
      </x:c>
      <x:c r="C652" s="2" t="str">
        <x:v>less than $20,000</x:v>
      </x:c>
      <x:c r="D652" s="10" t="n">
        <x:v>20</x:v>
      </x:c>
      <x:c r="E652" s="10" t="n">
        <x:v>470000</x:v>
      </x:c>
      <x:c r="F652" s="10"/>
      <x:c r="G652" s="11" t="n">
        <x:v>151.2</x:v>
      </x:c>
      <x:c r="H652" s="12" t="n">
        <x:f>E652/D652</x:f>
        <x:v>23500</x:v>
      </x:c>
      <x:c r="I652" s="12" t="n">
        <x:f>E652*157.1/G652</x:f>
        <x:v>488339.9470899471</x:v>
      </x:c>
      <x:c r="J652" s="12" t="n">
        <x:f>H652*157.1/G652</x:f>
        <x:v>24416.997354497355</x:v>
      </x:c>
      <x:c r="K652" s="12" t="str">
        <x:f>IF(F652="","",F652*157.1/G652)</x:f>
      </x:c>
      <x:c r="L652" s="14" t="n">
        <x:f>D652/D$646</x:f>
        <x:v>0.08</x:v>
      </x:c>
      <x:c r="M652" s="14" t="n">
        <x:f>E652/E$646</x:f>
        <x:v>0.049551924090669476</x:v>
      </x:c>
      <x:c r="N652" s="2" t="str">
        <x:v>incomplete</x:v>
      </x:c>
    </x:row>
    <x:row r="653" ht="24" customHeight="1">
      <x:c r="A653" s="2" t="n">
        <x:v>2022</x:v>
      </x:c>
      <x:c r="B653" s="2" t="str">
        <x:v>Ontario</x:v>
      </x:c>
      <x:c r="C653" s="2" t="str">
        <x:v>All income groups</x:v>
      </x:c>
      <x:c r="D653" s="10" t="n">
        <x:v>1151680</x:v>
      </x:c>
      <x:c r="E653" s="10" t="n">
        <x:v>42272945000</x:v>
      </x:c>
      <x:c r="F653" s="10" t="n">
        <x:v>2010</x:v>
      </x:c>
      <x:c r="G653" s="11" t="n">
        <x:v>151.2</x:v>
      </x:c>
      <x:c r="H653" s="12" t="n">
        <x:f>E653/D653</x:f>
        <x:v>36705.46071825507</x:v>
      </x:c>
      <x:c r="I653" s="12" t="n">
        <x:f>E653*157.1/G653</x:f>
        <x:v>43922484520.50265</x:v>
      </x:c>
      <x:c r="J653" s="12" t="n">
        <x:f>H653*157.1/G653</x:f>
        <x:v>38137.7505214145</x:v>
      </x:c>
      <x:c r="K653" s="12" t="n">
        <x:f>IF(F653="","",F653*157.1/G653)</x:f>
        <x:v>2088.4325396825398</x:v>
      </x:c>
      <x:c r="L653" s="14" t="n">
        <x:f>D653/D$653</x:f>
        <x:v>1</x:v>
      </x:c>
      <x:c r="M653" s="14" t="n">
        <x:f>E653/E$653</x:f>
        <x:v>1</x:v>
      </x:c>
      <x:c r="N653" s="2" t="str">
        <x:v>available</x:v>
      </x:c>
    </x:row>
    <x:row r="654" ht="24" customHeight="1">
      <x:c r="A654" s="2" t="n">
        <x:v>2022</x:v>
      </x:c>
      <x:c r="B654" s="2" t="str">
        <x:v>Ontario</x:v>
      </x:c>
      <x:c r="C654" s="2" t="str">
        <x:v>$100,000 and over</x:v>
      </x:c>
      <x:c r="D654" s="10" t="n">
        <x:v>319530</x:v>
      </x:c>
      <x:c r="E654" s="10" t="n">
        <x:v>22437800000</x:v>
      </x:c>
      <x:c r="F654" s="10" t="n">
        <x:v>2800</x:v>
      </x:c>
      <x:c r="G654" s="11" t="n">
        <x:v>151.2</x:v>
      </x:c>
      <x:c r="H654" s="12" t="n">
        <x:f>E654/D654</x:f>
        <x:v>70221.26247926643</x:v>
      </x:c>
      <x:c r="I654" s="12" t="n">
        <x:f>E654*157.1/G654</x:f>
        <x:v>23313349074.074078</x:v>
      </x:c>
      <x:c r="J654" s="12" t="n">
        <x:f>H654*157.1/G654</x:f>
        <x:v>72961.3778802431</x:v>
      </x:c>
      <x:c r="K654" s="12" t="n">
        <x:f>IF(F654="","",F654*157.1/G654)</x:f>
        <x:v>2909.2592592592596</x:v>
      </x:c>
      <x:c r="L654" s="14" t="n">
        <x:f>D654/D$653</x:f>
        <x:v>0.27744686023895526</x:v>
      </x:c>
      <x:c r="M654" s="14" t="n">
        <x:f>E654/E$653</x:f>
        <x:v>0.5307839328440448</x:v>
      </x:c>
      <x:c r="N654" s="2" t="str">
        <x:v>available</x:v>
      </x:c>
    </x:row>
    <x:row r="655" ht="24" customHeight="1">
      <x:c r="A655" s="2" t="n">
        <x:v>2022</x:v>
      </x:c>
      <x:c r="B655" s="2" t="str">
        <x:v>Ontario</x:v>
      </x:c>
      <x:c r="C655" s="2" t="str">
        <x:v>$20,000 to $39,999</x:v>
      </x:c>
      <x:c r="D655" s="10" t="n">
        <x:v>217590</x:v>
      </x:c>
      <x:c r="E655" s="10" t="n">
        <x:v>4280405000</x:v>
      </x:c>
      <x:c r="F655" s="10" t="n">
        <x:v>1750</x:v>
      </x:c>
      <x:c r="G655" s="11" t="n">
        <x:v>151.2</x:v>
      </x:c>
      <x:c r="H655" s="12" t="n">
        <x:f>E655/D655</x:f>
        <x:v>19671.882899030286</x:v>
      </x:c>
      <x:c r="I655" s="12" t="n">
        <x:f>E655*157.1/G655</x:f>
        <x:v>4447431385.582011</x:v>
      </x:c>
      <x:c r="J655" s="12" t="n">
        <x:f>H655*157.1/G655</x:f>
        <x:v>20439.502668238478</x:v>
      </x:c>
      <x:c r="K655" s="12" t="n">
        <x:f>IF(F655="","",F655*157.1/G655)</x:f>
        <x:v>1818.2870370370372</x:v>
      </x:c>
      <x:c r="L655" s="14" t="n">
        <x:f>D655/D$653</x:f>
        <x:v>0.18893268963601</x:v>
      </x:c>
      <x:c r="M655" s="14" t="n">
        <x:f>E655/E$653</x:f>
        <x:v>0.10125637094836899</x:v>
      </x:c>
      <x:c r="N655" s="2" t="str">
        <x:v>available</x:v>
      </x:c>
    </x:row>
    <x:row r="656" ht="24" customHeight="1">
      <x:c r="A656" s="2" t="n">
        <x:v>2022</x:v>
      </x:c>
      <x:c r="B656" s="2" t="str">
        <x:v>Ontario</x:v>
      </x:c>
      <x:c r="C656" s="2" t="str">
        <x:v>$40,000 to $59,999</x:v>
      </x:c>
      <x:c r="D656" s="10" t="n">
        <x:v>196630</x:v>
      </x:c>
      <x:c r="E656" s="10" t="n">
        <x:v>4034750000</x:v>
      </x:c>
      <x:c r="F656" s="10" t="n">
        <x:v>1790</x:v>
      </x:c>
      <x:c r="G656" s="11" t="n">
        <x:v>151.2</x:v>
      </x:c>
      <x:c r="H656" s="12" t="n">
        <x:f>E656/D656</x:f>
        <x:v>20519.50363627117</x:v>
      </x:c>
      <x:c r="I656" s="12" t="n">
        <x:f>E656*157.1/G656</x:f>
        <x:v>4192190641.534392</x:v>
      </x:c>
      <x:c r="J656" s="12" t="n">
        <x:f>H656*157.1/G656</x:f>
        <x:v>21320.19855329498</x:v>
      </x:c>
      <x:c r="K656" s="12" t="n">
        <x:f>IF(F656="","",F656*157.1/G656)</x:f>
        <x:v>1859.8478835978838</x:v>
      </x:c>
      <x:c r="L656" s="14" t="n">
        <x:f>D656/D$653</x:f>
        <x:v>0.17073318977493748</x:v>
      </x:c>
      <x:c r="M656" s="14" t="n">
        <x:f>E656/E$653</x:f>
        <x:v>0.0954452073305988</x:v>
      </x:c>
      <x:c r="N656" s="2" t="str">
        <x:v>available</x:v>
      </x:c>
    </x:row>
    <x:row r="657" ht="24" customHeight="1">
      <x:c r="A657" s="2" t="n">
        <x:v>2022</x:v>
      </x:c>
      <x:c r="B657" s="2" t="str">
        <x:v>Ontario</x:v>
      </x:c>
      <x:c r="C657" s="2" t="str">
        <x:v>$60,000 to $79,999</x:v>
      </x:c>
      <x:c r="D657" s="10" t="n">
        <x:v>163460</x:v>
      </x:c>
      <x:c r="E657" s="10" t="n">
        <x:v>3554230000</x:v>
      </x:c>
      <x:c r="F657" s="10" t="n">
        <x:v>1850</x:v>
      </x:c>
      <x:c r="G657" s="11" t="n">
        <x:v>151.2</x:v>
      </x:c>
      <x:c r="H657" s="12" t="n">
        <x:f>E657/D657</x:f>
        <x:v>21743.72935274685</x:v>
      </x:c>
      <x:c r="I657" s="12" t="n">
        <x:f>E657*157.1/G657</x:f>
        <x:v>3692920191.798942</x:v>
      </x:c>
      <x:c r="J657" s="12" t="n">
        <x:f>H657*157.1/G657</x:f>
        <x:v>22592.194982252186</x:v>
      </x:c>
      <x:c r="K657" s="12" t="n">
        <x:f>IF(F657="","",F657*157.1/G657)</x:f>
        <x:v>1922.1891534391536</x:v>
      </x:c>
      <x:c r="L657" s="14" t="n">
        <x:f>D657/D$653</x:f>
        <x:v>0.14193178660739095</x:v>
      </x:c>
      <x:c r="M657" s="14" t="n">
        <x:f>E657/E$653</x:f>
        <x:v>0.08407812609223228</x:v>
      </x:c>
      <x:c r="N657" s="2" t="str">
        <x:v>available</x:v>
      </x:c>
    </x:row>
    <x:row r="658" ht="24" customHeight="1">
      <x:c r="A658" s="2" t="n">
        <x:v>2022</x:v>
      </x:c>
      <x:c r="B658" s="2" t="str">
        <x:v>Ontario</x:v>
      </x:c>
      <x:c r="C658" s="2" t="str">
        <x:v>$80,000 to $99,999</x:v>
      </x:c>
      <x:c r="D658" s="10" t="n">
        <x:v>120590</x:v>
      </x:c>
      <x:c r="E658" s="10" t="n">
        <x:v>2945445000</x:v>
      </x:c>
      <x:c r="F658" s="10" t="n">
        <x:v>1910</x:v>
      </x:c>
      <x:c r="G658" s="11" t="n">
        <x:v>151.2</x:v>
      </x:c>
      <x:c r="H658" s="12" t="n">
        <x:f>E658/D658</x:f>
        <x:v>24425.28402023385</x:v>
      </x:c>
      <x:c r="I658" s="12" t="n">
        <x:f>E658*157.1/G658</x:f>
        <x:v>3060379692.4603176</x:v>
      </x:c>
      <x:c r="J658" s="12" t="n">
        <x:f>H658*157.1/G658</x:f>
        <x:v>25378.38703425091</x:v>
      </x:c>
      <x:c r="K658" s="12" t="n">
        <x:f>IF(F658="","",F658*157.1/G658)</x:f>
        <x:v>1984.5304232804235</x:v>
      </x:c>
      <x:c r="L658" s="14" t="n">
        <x:f>D658/D$653</x:f>
        <x:v>0.10470790497360379</x:v>
      </x:c>
      <x:c r="M658" s="14" t="n">
        <x:f>E658/E$653</x:f>
        <x:v>0.06967683467522785</x:v>
      </x:c>
      <x:c r="N658" s="2" t="str">
        <x:v>available</x:v>
      </x:c>
    </x:row>
    <x:row r="659" ht="24" customHeight="1">
      <x:c r="A659" s="2" t="n">
        <x:v>2022</x:v>
      </x:c>
      <x:c r="B659" s="2" t="str">
        <x:v>Ontario</x:v>
      </x:c>
      <x:c r="C659" s="2" t="str">
        <x:v>less than $20,000</x:v>
      </x:c>
      <x:c r="D659" s="10" t="n">
        <x:v>133870</x:v>
      </x:c>
      <x:c r="E659" s="10" t="n">
        <x:v>5020310000</x:v>
      </x:c>
      <x:c r="F659" s="10" t="n">
        <x:v>1750</x:v>
      </x:c>
      <x:c r="G659" s="11" t="n">
        <x:v>151.2</x:v>
      </x:c>
      <x:c r="H659" s="12" t="n">
        <x:f>E659/D659</x:f>
        <x:v>37501.38193770075</x:v>
      </x:c>
      <x:c r="I659" s="12" t="n">
        <x:f>E659*157.1/G659</x:f>
        <x:v>5216208339.94709</x:v>
      </x:c>
      <x:c r="J659" s="12" t="n">
        <x:f>H659*157.1/G659</x:f>
        <x:v>38964.72951331209</x:v>
      </x:c>
      <x:c r="K659" s="12" t="n">
        <x:f>IF(F659="","",F659*157.1/G659)</x:f>
        <x:v>1818.2870370370372</x:v>
      </x:c>
      <x:c r="L659" s="14" t="n">
        <x:f>D659/D$653</x:f>
        <x:v>0.11623888580161156</x:v>
      </x:c>
      <x:c r="M659" s="14" t="n">
        <x:f>E659/E$653</x:f>
        <x:v>0.11875940983056657</x:v>
      </x:c>
      <x:c r="N659" s="2" t="str">
        <x:v>available</x:v>
      </x:c>
    </x:row>
    <x:row r="660" ht="24" customHeight="1">
      <x:c r="A660" s="2" t="n">
        <x:v>2022</x:v>
      </x:c>
      <x:c r="B660" s="2" t="str">
        <x:v>Prince Edward Island</x:v>
      </x:c>
      <x:c r="C660" s="2" t="str">
        <x:v>All income groups</x:v>
      </x:c>
      <x:c r="D660" s="10" t="n">
        <x:v>8690</x:v>
      </x:c>
      <x:c r="E660" s="10" t="n">
        <x:v>523035000</x:v>
      </x:c>
      <x:c r="F660" s="10" t="n">
        <x:v>2500</x:v>
      </x:c>
      <x:c r="G660" s="11" t="n">
        <x:v>151.2</x:v>
      </x:c>
      <x:c r="H660" s="12" t="n">
        <x:f>E660/D660</x:f>
        <x:v>60188.14729574223</x:v>
      </x:c>
      <x:c r="I660" s="12" t="n">
        <x:f>E660*157.1/G660</x:f>
        <x:v>543444434.5238096</x:v>
      </x:c>
      <x:c r="J660" s="12" t="n">
        <x:f>H660*157.1/G660</x:f>
        <x:v>62536.758863499366</x:v>
      </x:c>
      <x:c r="K660" s="12" t="n">
        <x:f>IF(F660="","",F660*157.1/G660)</x:f>
        <x:v>2597.55291005291</x:v>
      </x:c>
      <x:c r="L660" s="14" t="n">
        <x:f>D660/D$660</x:f>
        <x:v>1</x:v>
      </x:c>
      <x:c r="M660" s="14" t="n">
        <x:f>E660/E$660</x:f>
        <x:v>1</x:v>
      </x:c>
      <x:c r="N660" s="2" t="str">
        <x:v>available</x:v>
      </x:c>
    </x:row>
    <x:row r="661" ht="24" customHeight="1">
      <x:c r="A661" s="2" t="n">
        <x:v>2022</x:v>
      </x:c>
      <x:c r="B661" s="2" t="str">
        <x:v>Prince Edward Island</x:v>
      </x:c>
      <x:c r="C661" s="2" t="str">
        <x:v>$100,000 and over</x:v>
      </x:c>
      <x:c r="D661" s="10" t="n">
        <x:v>1570</x:v>
      </x:c>
      <x:c r="E661" s="10" t="n">
        <x:v>250505000</x:v>
      </x:c>
      <x:c r="F661" s="10" t="n">
        <x:v>7320</x:v>
      </x:c>
      <x:c r="G661" s="11" t="n">
        <x:v>151.2</x:v>
      </x:c>
      <x:c r="H661" s="12" t="n">
        <x:f>E661/D661</x:f>
        <x:v>159557.32484076434</x:v>
      </x:c>
      <x:c r="I661" s="12" t="n">
        <x:f>E661*157.1/G661</x:f>
        <x:v>260279996.6931217</x:v>
      </x:c>
      <x:c r="J661" s="12" t="n">
        <x:f>H661*157.1/G661</x:f>
        <x:v>165783.43738415395</x:v>
      </x:c>
      <x:c r="K661" s="12" t="n">
        <x:f>IF(F661="","",F661*157.1/G661)</x:f>
        <x:v>7605.634920634921</x:v>
      </x:c>
      <x:c r="L661" s="14" t="n">
        <x:f>D661/D$660</x:f>
        <x:v>0.1806674338319908</x:v>
      </x:c>
      <x:c r="M661" s="14" t="n">
        <x:f>E661/E$660</x:f>
        <x:v>0.478945003680442</x:v>
      </x:c>
      <x:c r="N661" s="2" t="str">
        <x:v>available</x:v>
      </x:c>
    </x:row>
    <x:row r="662" ht="24" customHeight="1">
      <x:c r="A662" s="2" t="n">
        <x:v>2022</x:v>
      </x:c>
      <x:c r="B662" s="2" t="str">
        <x:v>Prince Edward Island</x:v>
      </x:c>
      <x:c r="C662" s="2" t="str">
        <x:v>$20,000 to $39,999</x:v>
      </x:c>
      <x:c r="D662" s="10" t="n">
        <x:v>1960</x:v>
      </x:c>
      <x:c r="E662" s="10" t="n">
        <x:v>54155000</x:v>
      </x:c>
      <x:c r="F662" s="10" t="n">
        <x:v>1920</x:v>
      </x:c>
      <x:c r="G662" s="11" t="n">
        <x:v>151.2</x:v>
      </x:c>
      <x:c r="H662" s="12" t="n">
        <x:f>E662/D662</x:f>
        <x:v>27630.102040816328</x:v>
      </x:c>
      <x:c r="I662" s="12" t="n">
        <x:f>E662*157.1/G662</x:f>
        <x:v>56268191.13756614</x:v>
      </x:c>
      <x:c r="J662" s="12" t="n">
        <x:f>H662*157.1/G662</x:f>
        <x:v>28708.260784472524</x:v>
      </x:c>
      <x:c r="K662" s="12" t="n">
        <x:f>IF(F662="","",F662*157.1/G662)</x:f>
        <x:v>1994.9206349206352</x:v>
      </x:c>
      <x:c r="L662" s="14" t="n">
        <x:f>D662/D$660</x:f>
        <x:v>0.22554660529344073</x:v>
      </x:c>
      <x:c r="M662" s="14" t="n">
        <x:f>E662/E$660</x:f>
        <x:v>0.1035399160668024</x:v>
      </x:c>
      <x:c r="N662" s="2" t="str">
        <x:v>available</x:v>
      </x:c>
    </x:row>
    <x:row r="663" ht="24" customHeight="1">
      <x:c r="A663" s="2" t="n">
        <x:v>2022</x:v>
      </x:c>
      <x:c r="B663" s="2" t="str">
        <x:v>Prince Edward Island</x:v>
      </x:c>
      <x:c r="C663" s="2" t="str">
        <x:v>$40,000 to $59,999</x:v>
      </x:c>
      <x:c r="D663" s="10" t="n">
        <x:v>1800</x:v>
      </x:c>
      <x:c r="E663" s="10" t="n">
        <x:v>57805000</x:v>
      </x:c>
      <x:c r="F663" s="10" t="n">
        <x:v>2050</x:v>
      </x:c>
      <x:c r="G663" s="11" t="n">
        <x:v>151.2</x:v>
      </x:c>
      <x:c r="H663" s="12" t="n">
        <x:f>E663/D663</x:f>
        <x:v>32113.88888888889</x:v>
      </x:c>
      <x:c r="I663" s="12" t="n">
        <x:f>E663*157.1/G663</x:f>
        <x:v>60060618.38624339</x:v>
      </x:c>
      <x:c r="J663" s="12" t="n">
        <x:f>H663*157.1/G663</x:f>
        <x:v>33367.01021457966</x:v>
      </x:c>
      <x:c r="K663" s="12" t="n">
        <x:f>IF(F663="","",F663*157.1/G663)</x:f>
        <x:v>2129.9933862433863</x:v>
      </x:c>
      <x:c r="L663" s="14" t="n">
        <x:f>D663/D$660</x:f>
        <x:v>0.20713463751438435</x:v>
      </x:c>
      <x:c r="M663" s="14" t="n">
        <x:f>E663/E$660</x:f>
        <x:v>0.1105184165495617</x:v>
      </x:c>
      <x:c r="N663" s="2" t="str">
        <x:v>available</x:v>
      </x:c>
    </x:row>
    <x:row r="664" ht="24" customHeight="1">
      <x:c r="A664" s="2" t="n">
        <x:v>2022</x:v>
      </x:c>
      <x:c r="B664" s="2" t="str">
        <x:v>Prince Edward Island</x:v>
      </x:c>
      <x:c r="C664" s="2" t="str">
        <x:v>$60,000 to $79,999</x:v>
      </x:c>
      <x:c r="D664" s="10" t="n">
        <x:v>1380</x:v>
      </x:c>
      <x:c r="E664" s="10" t="n">
        <x:v>61390000</x:v>
      </x:c>
      <x:c r="F664" s="10" t="n">
        <x:v>2130</x:v>
      </x:c>
      <x:c r="G664" s="11" t="n">
        <x:v>151.2</x:v>
      </x:c>
      <x:c r="H664" s="12" t="n">
        <x:f>E664/D664</x:f>
        <x:v>44485.50724637681</x:v>
      </x:c>
      <x:c r="I664" s="12" t="n">
        <x:f>E664*157.1/G664</x:f>
        <x:v>63785509.25925926</x:v>
      </x:c>
      <x:c r="J664" s="12" t="n">
        <x:f>H664*157.1/G664</x:f>
        <x:v>46221.383521202355</x:v>
      </x:c>
      <x:c r="K664" s="12" t="n">
        <x:f>IF(F664="","",F664*157.1/G664)</x:f>
        <x:v>2213.1150793650795</x:v>
      </x:c>
      <x:c r="L664" s="14" t="n">
        <x:f>D664/D$660</x:f>
        <x:v>0.15880322209436135</x:v>
      </x:c>
      <x:c r="M664" s="14" t="n">
        <x:f>E664/E$660</x:f>
        <x:v>0.11737264236618965</x:v>
      </x:c>
      <x:c r="N664" s="2" t="str">
        <x:v>available</x:v>
      </x:c>
    </x:row>
    <x:row r="665" ht="24" customHeight="1">
      <x:c r="A665" s="2" t="n">
        <x:v>2022</x:v>
      </x:c>
      <x:c r="B665" s="2" t="str">
        <x:v>Prince Edward Island</x:v>
      </x:c>
      <x:c r="C665" s="2" t="str">
        <x:v>$80,000 to $99,999</x:v>
      </x:c>
      <x:c r="D665" s="10" t="n">
        <x:v>840</x:v>
      </x:c>
      <x:c r="E665" s="10" t="n">
        <x:v>32235000</x:v>
      </x:c>
      <x:c r="F665" s="10" t="n">
        <x:v>2420</x:v>
      </x:c>
      <x:c r="G665" s="11" t="n">
        <x:v>151.2</x:v>
      </x:c>
      <x:c r="H665" s="12" t="n">
        <x:f>E665/D665</x:f>
        <x:v>38375</x:v>
      </x:c>
      <x:c r="I665" s="12" t="n">
        <x:f>E665*157.1/G665</x:f>
        <x:v>33492847.222222224</x:v>
      </x:c>
      <x:c r="J665" s="12" t="n">
        <x:f>H665*157.1/G665</x:f>
        <x:v>39872.43716931217</x:v>
      </x:c>
      <x:c r="K665" s="12" t="n">
        <x:f>IF(F665="","",F665*157.1/G665)</x:f>
        <x:v>2514.431216931217</x:v>
      </x:c>
      <x:c r="L665" s="14" t="n">
        <x:f>D665/D$660</x:f>
        <x:v>0.09666283084004602</x:v>
      </x:c>
      <x:c r="M665" s="14" t="n">
        <x:f>E665/E$660</x:f>
        <x:v>0.061630674811437094</x:v>
      </x:c>
      <x:c r="N665" s="2" t="str">
        <x:v>available</x:v>
      </x:c>
    </x:row>
    <x:row r="666" ht="24" customHeight="1">
      <x:c r="A666" s="2" t="n">
        <x:v>2022</x:v>
      </x:c>
      <x:c r="B666" s="2" t="str">
        <x:v>Prince Edward Island</x:v>
      </x:c>
      <x:c r="C666" s="2" t="str">
        <x:v>less than $20,000</x:v>
      </x:c>
      <x:c r="D666" s="10" t="n">
        <x:v>1140</x:v>
      </x:c>
      <x:c r="E666" s="10" t="n">
        <x:v>66945000</x:v>
      </x:c>
      <x:c r="F666" s="10" t="n">
        <x:v>2620</x:v>
      </x:c>
      <x:c r="G666" s="11" t="n">
        <x:v>151.2</x:v>
      </x:c>
      <x:c r="H666" s="12" t="n">
        <x:f>E666/D666</x:f>
        <x:v>58723.68421052631</x:v>
      </x:c>
      <x:c r="I666" s="12" t="n">
        <x:f>E666*157.1/G666</x:f>
        <x:v>69557271.82539684</x:v>
      </x:c>
      <x:c r="J666" s="12" t="n">
        <x:f>H666*157.1/G666</x:f>
        <x:v>61015.1507240323</x:v>
      </x:c>
      <x:c r="K666" s="12" t="n">
        <x:f>IF(F666="","",F666*157.1/G666)</x:f>
        <x:v>2722.23544973545</x:v>
      </x:c>
      <x:c r="L666" s="14" t="n">
        <x:f>D666/D$660</x:f>
        <x:v>0.13118527042577677</x:v>
      </x:c>
      <x:c r="M666" s="14" t="n">
        <x:f>E666/E$660</x:f>
        <x:v>0.12799334652556713</x:v>
      </x:c>
      <x:c r="N666" s="2" t="str">
        <x:v>available</x:v>
      </x:c>
    </x:row>
    <x:row r="667" ht="24" customHeight="1">
      <x:c r="A667" s="2" t="n">
        <x:v>2022</x:v>
      </x:c>
      <x:c r="B667" s="2" t="str">
        <x:v>Quebec</x:v>
      </x:c>
      <x:c r="C667" s="2" t="str">
        <x:v>All income groups</x:v>
      </x:c>
      <x:c r="D667" s="10" t="n">
        <x:v>497630</x:v>
      </x:c>
      <x:c r="E667" s="10" t="n">
        <x:v>17691380000</x:v>
      </x:c>
      <x:c r="F667" s="10" t="n">
        <x:v>2000</x:v>
      </x:c>
      <x:c r="G667" s="11" t="n">
        <x:v>151.2</x:v>
      </x:c>
      <x:c r="H667" s="12" t="n">
        <x:f>E667/D667</x:f>
        <x:v>35551.27303418202</x:v>
      </x:c>
      <x:c r="I667" s="12" t="n">
        <x:f>E667*157.1/G667</x:f>
        <x:v>18381718240.74074</x:v>
      </x:c>
      <x:c r="J667" s="12" t="n">
        <x:f>H667*157.1/G667</x:f>
        <x:v>36938.525090410025</x:v>
      </x:c>
      <x:c r="K667" s="12" t="n">
        <x:f>IF(F667="","",F667*157.1/G667)</x:f>
        <x:v>2078.0423280423283</x:v>
      </x:c>
      <x:c r="L667" s="14" t="n">
        <x:f>D667/D$667</x:f>
        <x:v>1</x:v>
      </x:c>
      <x:c r="M667" s="14" t="n">
        <x:f>E667/E$667</x:f>
        <x:v>1</x:v>
      </x:c>
      <x:c r="N667" s="2" t="str">
        <x:v>available</x:v>
      </x:c>
    </x:row>
    <x:row r="668" ht="24" customHeight="1">
      <x:c r="A668" s="2" t="n">
        <x:v>2022</x:v>
      </x:c>
      <x:c r="B668" s="2" t="str">
        <x:v>Quebec</x:v>
      </x:c>
      <x:c r="C668" s="2" t="str">
        <x:v>$100,000 and over</x:v>
      </x:c>
      <x:c r="D668" s="10" t="n">
        <x:v>129060</x:v>
      </x:c>
      <x:c r="E668" s="10" t="n">
        <x:v>9230125000</x:v>
      </x:c>
      <x:c r="F668" s="10" t="n">
        <x:v>3050</x:v>
      </x:c>
      <x:c r="G668" s="11" t="n">
        <x:v>151.2</x:v>
      </x:c>
      <x:c r="H668" s="12" t="n">
        <x:f>E668/D668</x:f>
        <x:v>71518.09236014257</x:v>
      </x:c>
      <x:c r="I668" s="12" t="n">
        <x:f>E668*157.1/G668</x:f>
        <x:v>9590295221.560846</x:v>
      </x:c>
      <x:c r="J668" s="12" t="n">
        <x:f>H668*157.1/G668</x:f>
        <x:v>74308.81157260845</x:v>
      </x:c>
      <x:c r="K668" s="12" t="n">
        <x:f>IF(F668="","",F668*157.1/G668)</x:f>
        <x:v>3169.0145502645505</x:v>
      </x:c>
      <x:c r="L668" s="14" t="n">
        <x:f>D668/D$667</x:f>
        <x:v>0.2593493157566867</x:v>
      </x:c>
      <x:c r="M668" s="14" t="n">
        <x:f>E668/E$667</x:f>
        <x:v>0.5217300741943252</x:v>
      </x:c>
      <x:c r="N668" s="2" t="str">
        <x:v>available</x:v>
      </x:c>
    </x:row>
    <x:row r="669" ht="24" customHeight="1">
      <x:c r="A669" s="2" t="n">
        <x:v>2022</x:v>
      </x:c>
      <x:c r="B669" s="2" t="str">
        <x:v>Quebec</x:v>
      </x:c>
      <x:c r="C669" s="2" t="str">
        <x:v>$20,000 to $39,999</x:v>
      </x:c>
      <x:c r="D669" s="10" t="n">
        <x:v>97980</x:v>
      </x:c>
      <x:c r="E669" s="10" t="n">
        <x:v>1931655000</x:v>
      </x:c>
      <x:c r="F669" s="10" t="n">
        <x:v>1640</x:v>
      </x:c>
      <x:c r="G669" s="11" t="n">
        <x:v>151.2</x:v>
      </x:c>
      <x:c r="H669" s="12" t="n">
        <x:f>E669/D669</x:f>
        <x:v>19714.788732394365</x:v>
      </x:c>
      <x:c r="I669" s="12" t="n">
        <x:f>E669*157.1/G669</x:f>
        <x:v>2007030426.5873017</x:v>
      </x:c>
      <x:c r="J669" s="12" t="n">
        <x:f>H669*157.1/G669</x:f>
        <x:v>20484.082737163724</x:v>
      </x:c>
      <x:c r="K669" s="12" t="n">
        <x:f>IF(F669="","",F669*157.1/G669)</x:f>
        <x:v>1703.994708994709</x:v>
      </x:c>
      <x:c r="L669" s="14" t="n">
        <x:f>D669/D$667</x:f>
        <x:v>0.1968932741193256</x:v>
      </x:c>
      <x:c r="M669" s="14" t="n">
        <x:f>E669/E$667</x:f>
        <x:v>0.10918622515597992</x:v>
      </x:c>
      <x:c r="N669" s="2" t="str">
        <x:v>available</x:v>
      </x:c>
    </x:row>
    <x:row r="670" ht="24" customHeight="1">
      <x:c r="A670" s="2" t="n">
        <x:v>2022</x:v>
      </x:c>
      <x:c r="B670" s="2" t="str">
        <x:v>Quebec</x:v>
      </x:c>
      <x:c r="C670" s="2" t="str">
        <x:v>$40,000 to $59,999</x:v>
      </x:c>
      <x:c r="D670" s="10" t="n">
        <x:v>94310</x:v>
      </x:c>
      <x:c r="E670" s="10" t="n">
        <x:v>1863710000</x:v>
      </x:c>
      <x:c r="F670" s="10" t="n">
        <x:v>1750</x:v>
      </x:c>
      <x:c r="G670" s="11" t="n">
        <x:v>151.2</x:v>
      </x:c>
      <x:c r="H670" s="12" t="n">
        <x:f>E670/D670</x:f>
        <x:v>19761.531120771924</x:v>
      </x:c>
      <x:c r="I670" s="12" t="n">
        <x:f>E670*157.1/G670</x:f>
        <x:v>1936434133.5978837</x:v>
      </x:c>
      <x:c r="J670" s="12" t="n">
        <x:f>H670*157.1/G670</x:f>
        <x:v>20532.649067944905</x:v>
      </x:c>
      <x:c r="K670" s="12" t="n">
        <x:f>IF(F670="","",F670*157.1/G670)</x:f>
        <x:v>1818.2870370370372</x:v>
      </x:c>
      <x:c r="L670" s="14" t="n">
        <x:f>D670/D$667</x:f>
        <x:v>0.18951831682173503</x:v>
      </x:c>
      <x:c r="M670" s="14" t="n">
        <x:f>E670/E$667</x:f>
        <x:v>0.10534565421125995</x:v>
      </x:c>
      <x:c r="N670" s="2" t="str">
        <x:v>available</x:v>
      </x:c>
    </x:row>
    <x:row r="671" ht="24" customHeight="1">
      <x:c r="A671" s="2" t="n">
        <x:v>2022</x:v>
      </x:c>
      <x:c r="B671" s="2" t="str">
        <x:v>Quebec</x:v>
      </x:c>
      <x:c r="C671" s="2" t="str">
        <x:v>$60,000 to $79,999</x:v>
      </x:c>
      <x:c r="D671" s="10" t="n">
        <x:v>76090</x:v>
      </x:c>
      <x:c r="E671" s="10" t="n">
        <x:v>1687455000</x:v>
      </x:c>
      <x:c r="F671" s="10" t="n">
        <x:v>1860</x:v>
      </x:c>
      <x:c r="G671" s="11" t="n">
        <x:v>151.2</x:v>
      </x:c>
      <x:c r="H671" s="12" t="n">
        <x:f>E671/D671</x:f>
        <x:v>22177.09291628335</x:v>
      </x:c>
      <x:c r="I671" s="12" t="n">
        <x:f>E671*157.1/G671</x:f>
        <x:v>1753301458.3333335</x:v>
      </x:c>
      <x:c r="J671" s="12" t="n">
        <x:f>H671*157.1/G671</x:f>
        <x:v>23042.468896482238</x:v>
      </x:c>
      <x:c r="K671" s="12" t="n">
        <x:f>IF(F671="","",F671*157.1/G671)</x:f>
        <x:v>1932.5793650793653</x:v>
      </x:c>
      <x:c r="L671" s="14" t="n">
        <x:f>D671/D$667</x:f>
        <x:v>0.15290476860317906</x:v>
      </x:c>
      <x:c r="M671" s="14" t="n">
        <x:f>E671/E$667</x:f>
        <x:v>0.09538289268559039</x:v>
      </x:c>
      <x:c r="N671" s="2" t="str">
        <x:v>available</x:v>
      </x:c>
    </x:row>
    <x:row r="672" ht="24" customHeight="1">
      <x:c r="A672" s="2" t="n">
        <x:v>2022</x:v>
      </x:c>
      <x:c r="B672" s="2" t="str">
        <x:v>Quebec</x:v>
      </x:c>
      <x:c r="C672" s="2" t="str">
        <x:v>$80,000 to $99,999</x:v>
      </x:c>
      <x:c r="D672" s="10" t="n">
        <x:v>53160</x:v>
      </x:c>
      <x:c r="E672" s="10" t="n">
        <x:v>1392510000</x:v>
      </x:c>
      <x:c r="F672" s="10" t="n">
        <x:v>1900</x:v>
      </x:c>
      <x:c r="G672" s="11" t="n">
        <x:v>151.2</x:v>
      </x:c>
      <x:c r="H672" s="12" t="n">
        <x:f>E672/D672</x:f>
        <x:v>26194.69525959368</x:v>
      </x:c>
      <x:c r="I672" s="12" t="n">
        <x:f>E672*157.1/G672</x:f>
        <x:v>1446847361.1111112</x:v>
      </x:c>
      <x:c r="J672" s="12" t="n">
        <x:f>H672*157.1/G672</x:f>
        <x:v>27216.84275980269</x:v>
      </x:c>
      <x:c r="K672" s="12" t="n">
        <x:f>IF(F672="","",F672*157.1/G672)</x:f>
        <x:v>1974.1402116402119</x:v>
      </x:c>
      <x:c r="L672" s="14" t="n">
        <x:f>D672/D$667</x:f>
        <x:v>0.106826356931857</x:v>
      </x:c>
      <x:c r="M672" s="14" t="n">
        <x:f>E672/E$667</x:f>
        <x:v>0.07871121416192518</x:v>
      </x:c>
      <x:c r="N672" s="2" t="str">
        <x:v>available</x:v>
      </x:c>
    </x:row>
    <x:row r="673" ht="24" customHeight="1">
      <x:c r="A673" s="2" t="n">
        <x:v>2022</x:v>
      </x:c>
      <x:c r="B673" s="2" t="str">
        <x:v>Quebec</x:v>
      </x:c>
      <x:c r="C673" s="2" t="str">
        <x:v>less than $20,000</x:v>
      </x:c>
      <x:c r="D673" s="10" t="n">
        <x:v>47030</x:v>
      </x:c>
      <x:c r="E673" s="10" t="n">
        <x:v>1585920000</x:v>
      </x:c>
      <x:c r="F673" s="10" t="n">
        <x:v>1800</x:v>
      </x:c>
      <x:c r="G673" s="11" t="n">
        <x:v>151.2</x:v>
      </x:c>
      <x:c r="H673" s="12" t="n">
        <x:f>E673/D673</x:f>
        <x:v>33721.454390814375</x:v>
      </x:c>
      <x:c r="I673" s="12" t="n">
        <x:f>E673*157.1/G673</x:f>
        <x:v>1647804444.4444447</x:v>
      </x:c>
      <x:c r="J673" s="12" t="n">
        <x:f>H673*157.1/G673</x:f>
        <x:v>35037.304793630545</x:v>
      </x:c>
      <x:c r="K673" s="12" t="n">
        <x:f>IF(F673="","",F673*157.1/G673)</x:f>
        <x:v>1870.2380952380954</x:v>
      </x:c>
      <x:c r="L673" s="14" t="n">
        <x:f>D673/D$667</x:f>
        <x:v>0.09450796776721661</x:v>
      </x:c>
      <x:c r="M673" s="14" t="n">
        <x:f>E673/E$667</x:f>
        <x:v>0.08964365696740446</x:v>
      </x:c>
      <x:c r="N673" s="2" t="str">
        <x:v>available</x:v>
      </x:c>
    </x:row>
    <x:row r="674" ht="24" customHeight="1">
      <x:c r="A674" s="2" t="n">
        <x:v>2022</x:v>
      </x:c>
      <x:c r="B674" s="2" t="str">
        <x:v>Saskatchewan</x:v>
      </x:c>
      <x:c r="C674" s="2" t="str">
        <x:v>All income groups</x:v>
      </x:c>
      <x:c r="D674" s="10" t="n">
        <x:v>85350</x:v>
      </x:c>
      <x:c r="E674" s="10" t="n">
        <x:v>3457245000</x:v>
      </x:c>
      <x:c r="F674" s="10" t="n">
        <x:v>2190</x:v>
      </x:c>
      <x:c r="G674" s="11" t="n">
        <x:v>151.2</x:v>
      </x:c>
      <x:c r="H674" s="12" t="n">
        <x:f>E674/D674</x:f>
        <x:v>40506.678383128296</x:v>
      </x:c>
      <x:c r="I674" s="12" t="n">
        <x:f>E674*157.1/G674</x:f>
        <x:v>3592150724.2063494</x:v>
      </x:c>
      <x:c r="J674" s="12" t="n">
        <x:f>H674*157.1/G674</x:f>
        <x:v>42087.29612426888</x:v>
      </x:c>
      <x:c r="K674" s="12" t="n">
        <x:f>IF(F674="","",F674*157.1/G674)</x:f>
        <x:v>2275.4563492063494</x:v>
      </x:c>
      <x:c r="L674" s="14" t="n">
        <x:f>D674/D$674</x:f>
        <x:v>1</x:v>
      </x:c>
      <x:c r="M674" s="14" t="n">
        <x:f>E674/E$674</x:f>
        <x:v>1</x:v>
      </x:c>
      <x:c r="N674" s="2" t="str">
        <x:v>available</x:v>
      </x:c>
    </x:row>
    <x:row r="675" ht="24" customHeight="1">
      <x:c r="A675" s="2" t="n">
        <x:v>2022</x:v>
      </x:c>
      <x:c r="B675" s="2" t="str">
        <x:v>Saskatchewan</x:v>
      </x:c>
      <x:c r="C675" s="2" t="str">
        <x:v>$100,000 and over</x:v>
      </x:c>
      <x:c r="D675" s="10" t="n">
        <x:v>20090</x:v>
      </x:c>
      <x:c r="E675" s="10" t="n">
        <x:v>1241730000</x:v>
      </x:c>
      <x:c r="F675" s="10" t="n">
        <x:v>2600</x:v>
      </x:c>
      <x:c r="G675" s="11" t="n">
        <x:v>151.2</x:v>
      </x:c>
      <x:c r="H675" s="12" t="n">
        <x:f>E675/D675</x:f>
        <x:v>61808.36236933798</x:v>
      </x:c>
      <x:c r="I675" s="12" t="n">
        <x:f>E675*157.1/G675</x:f>
        <x:v>1290183750</x:v>
      </x:c>
      <x:c r="J675" s="12" t="n">
        <x:f>H675*157.1/G675</x:f>
        <x:v>64220.196615231456</x:v>
      </x:c>
      <x:c r="K675" s="12" t="n">
        <x:f>IF(F675="","",F675*157.1/G675)</x:f>
        <x:v>2701.4550264550267</x:v>
      </x:c>
      <x:c r="L675" s="14" t="n">
        <x:f>D675/D$674</x:f>
        <x:v>0.23538371411833625</x:v>
      </x:c>
      <x:c r="M675" s="14" t="n">
        <x:f>E675/E$674</x:f>
        <x:v>0.3591674874068803</x:v>
      </x:c>
      <x:c r="N675" s="2" t="str">
        <x:v>available</x:v>
      </x:c>
    </x:row>
    <x:row r="676" ht="24" customHeight="1">
      <x:c r="A676" s="2" t="n">
        <x:v>2022</x:v>
      </x:c>
      <x:c r="B676" s="2" t="str">
        <x:v>Saskatchewan</x:v>
      </x:c>
      <x:c r="C676" s="2" t="str">
        <x:v>$20,000 to $39,999</x:v>
      </x:c>
      <x:c r="D676" s="10" t="n">
        <x:v>18230</x:v>
      </x:c>
      <x:c r="E676" s="10" t="n">
        <x:v>521025000</x:v>
      </x:c>
      <x:c r="F676" s="10" t="n">
        <x:v>1910</x:v>
      </x:c>
      <x:c r="G676" s="11" t="n">
        <x:v>151.2</x:v>
      </x:c>
      <x:c r="H676" s="12" t="n">
        <x:f>E676/D676</x:f>
        <x:v>28580.636313768515</x:v>
      </x:c>
      <x:c r="I676" s="12" t="n">
        <x:f>E676*157.1/G676</x:f>
        <x:v>541356001.984127</x:v>
      </x:c>
      <x:c r="J676" s="12" t="n">
        <x:f>H676*157.1/G676</x:f>
        <x:v>29695.886011197315</x:v>
      </x:c>
      <x:c r="K676" s="12" t="n">
        <x:f>IF(F676="","",F676*157.1/G676)</x:f>
        <x:v>1984.5304232804235</x:v>
      </x:c>
      <x:c r="L676" s="14" t="n">
        <x:f>D676/D$674</x:f>
        <x:v>0.21359109548916227</x:v>
      </x:c>
      <x:c r="M676" s="14" t="n">
        <x:f>E676/E$674</x:f>
        <x:v>0.15070525808844903</x:v>
      </x:c>
      <x:c r="N676" s="2" t="str">
        <x:v>available</x:v>
      </x:c>
    </x:row>
    <x:row r="677" ht="24" customHeight="1">
      <x:c r="A677" s="2" t="n">
        <x:v>2022</x:v>
      </x:c>
      <x:c r="B677" s="2" t="str">
        <x:v>Saskatchewan</x:v>
      </x:c>
      <x:c r="C677" s="2" t="str">
        <x:v>$40,000 to $59,999</x:v>
      </x:c>
      <x:c r="D677" s="10" t="n">
        <x:v>16310</x:v>
      </x:c>
      <x:c r="E677" s="10" t="n">
        <x:v>475760000</x:v>
      </x:c>
      <x:c r="F677" s="10" t="n">
        <x:v>2140</x:v>
      </x:c>
      <x:c r="G677" s="11" t="n">
        <x:v>151.2</x:v>
      </x:c>
      <x:c r="H677" s="12" t="n">
        <x:f>E677/D677</x:f>
        <x:v>29169.834457388104</x:v>
      </x:c>
      <x:c r="I677" s="12" t="n">
        <x:f>E677*157.1/G677</x:f>
        <x:v>494324708.994709</x:v>
      </x:c>
      <x:c r="J677" s="12" t="n">
        <x:f>H677*157.1/G677</x:f>
        <x:v>30308.07535222005</x:v>
      </x:c>
      <x:c r="K677" s="12" t="n">
        <x:f>IF(F677="","",F677*157.1/G677)</x:f>
        <x:v>2223.5052910052914</x:v>
      </x:c>
      <x:c r="L677" s="14" t="n">
        <x:f>D677/D$674</x:f>
        <x:v>0.19109548916227298</x:v>
      </x:c>
      <x:c r="M677" s="14" t="n">
        <x:f>E677/E$674</x:f>
        <x:v>0.13761246310284633</x:v>
      </x:c>
      <x:c r="N677" s="2" t="str">
        <x:v>available</x:v>
      </x:c>
    </x:row>
    <x:row r="678" ht="24" customHeight="1">
      <x:c r="A678" s="2" t="n">
        <x:v>2022</x:v>
      </x:c>
      <x:c r="B678" s="2" t="str">
        <x:v>Saskatchewan</x:v>
      </x:c>
      <x:c r="C678" s="2" t="str">
        <x:v>$60,000 to $79,999</x:v>
      </x:c>
      <x:c r="D678" s="10" t="n">
        <x:v>12610</x:v>
      </x:c>
      <x:c r="E678" s="10" t="n">
        <x:v>350830000</x:v>
      </x:c>
      <x:c r="F678" s="10" t="n">
        <x:v>2160</x:v>
      </x:c>
      <x:c r="G678" s="11" t="n">
        <x:v>151.2</x:v>
      </x:c>
      <x:c r="H678" s="12" t="n">
        <x:f>E678/D678</x:f>
        <x:v>27821.570182394924</x:v>
      </x:c>
      <x:c r="I678" s="12" t="n">
        <x:f>E678*157.1/G678</x:f>
        <x:v>364519794.973545</x:v>
      </x:c>
      <x:c r="J678" s="12" t="n">
        <x:f>H678*157.1/G678</x:f>
        <x:v>28907.200235808486</x:v>
      </x:c>
      <x:c r="K678" s="12" t="n">
        <x:f>IF(F678="","",F678*157.1/G678)</x:f>
        <x:v>2244.2857142857147</x:v>
      </x:c>
      <x:c r="L678" s="14" t="n">
        <x:f>D678/D$674</x:f>
        <x:v>0.14774458113649677</x:v>
      </x:c>
      <x:c r="M678" s="14" t="n">
        <x:f>E678/E$674</x:f>
        <x:v>0.10147675388929625</x:v>
      </x:c>
      <x:c r="N678" s="2" t="str">
        <x:v>available</x:v>
      </x:c>
    </x:row>
    <x:row r="679" ht="24" customHeight="1">
      <x:c r="A679" s="2" t="n">
        <x:v>2022</x:v>
      </x:c>
      <x:c r="B679" s="2" t="str">
        <x:v>Saskatchewan</x:v>
      </x:c>
      <x:c r="C679" s="2" t="str">
        <x:v>$80,000 to $99,999</x:v>
      </x:c>
      <x:c r="D679" s="10" t="n">
        <x:v>8510</x:v>
      </x:c>
      <x:c r="E679" s="10" t="n">
        <x:v>259115000</x:v>
      </x:c>
      <x:c r="F679" s="10" t="n">
        <x:v>2110</x:v>
      </x:c>
      <x:c r="G679" s="11" t="n">
        <x:v>151.2</x:v>
      </x:c>
      <x:c r="H679" s="12" t="n">
        <x:f>E679/D679</x:f>
        <x:v>30448.296122209165</x:v>
      </x:c>
      <x:c r="I679" s="12" t="n">
        <x:f>E679*157.1/G679</x:f>
        <x:v>269225968.91534394</x:v>
      </x:c>
      <x:c r="J679" s="12" t="n">
        <x:f>H679*157.1/G679</x:f>
        <x:v>31636.424079358865</x:v>
      </x:c>
      <x:c r="K679" s="12" t="n">
        <x:f>IF(F679="","",F679*157.1/G679)</x:f>
        <x:v>2192.334656084656</x:v>
      </x:c>
      <x:c r="L679" s="14" t="n">
        <x:f>D679/D$674</x:f>
        <x:v>0.09970708845928529</x:v>
      </x:c>
      <x:c r="M679" s="14" t="n">
        <x:f>E679/E$674</x:f>
        <x:v>0.07494840545000427</x:v>
      </x:c>
      <x:c r="N679" s="2" t="str">
        <x:v>available</x:v>
      </x:c>
    </x:row>
    <x:row r="680" ht="24" customHeight="1">
      <x:c r="A680" s="2" t="n">
        <x:v>2022</x:v>
      </x:c>
      <x:c r="B680" s="2" t="str">
        <x:v>Saskatchewan</x:v>
      </x:c>
      <x:c r="C680" s="2" t="str">
        <x:v>less than $20,000</x:v>
      </x:c>
      <x:c r="D680" s="10" t="n">
        <x:v>9610</x:v>
      </x:c>
      <x:c r="E680" s="10" t="n">
        <x:v>608785000</x:v>
      </x:c>
      <x:c r="F680" s="10" t="n">
        <x:v>2320</x:v>
      </x:c>
      <x:c r="G680" s="11" t="n">
        <x:v>151.2</x:v>
      </x:c>
      <x:c r="H680" s="12" t="n">
        <x:f>E680/D680</x:f>
        <x:v>63349.115504682624</x:v>
      </x:c>
      <x:c r="I680" s="12" t="n">
        <x:f>E680*157.1/G680</x:f>
        <x:v>632540499.3386244</x:v>
      </x:c>
      <x:c r="J680" s="12" t="n">
        <x:f>H680*157.1/G680</x:f>
        <x:v>65821.0717313865</x:v>
      </x:c>
      <x:c r="K680" s="12" t="n">
        <x:f>IF(F680="","",F680*157.1/G680)</x:f>
        <x:v>2410.5291005291006</x:v>
      </x:c>
      <x:c r="L680" s="14" t="n">
        <x:f>D680/D$674</x:f>
        <x:v>0.11259519625073228</x:v>
      </x:c>
      <x:c r="M680" s="14" t="n">
        <x:f>E680/E$674</x:f>
        <x:v>0.17608963206252376</x:v>
      </x:c>
      <x:c r="N680" s="2" t="str">
        <x:v>available</x:v>
      </x:c>
    </x:row>
    <x:row r="681" ht="24" customHeight="1">
      <x:c r="A681" s="2" t="n">
        <x:v>2022</x:v>
      </x:c>
      <x:c r="B681" s="2" t="str">
        <x:v>Yukon</x:v>
      </x:c>
      <x:c r="C681" s="2" t="str">
        <x:v>All income groups</x:v>
      </x:c>
      <x:c r="D681" s="10" t="n">
        <x:v>2240</x:v>
      </x:c>
      <x:c r="E681" s="10" t="n">
        <x:v>76090000</x:v>
      </x:c>
      <x:c r="F681" s="10" t="n">
        <x:v>1850</x:v>
      </x:c>
      <x:c r="G681" s="11" t="n">
        <x:v>151.2</x:v>
      </x:c>
      <x:c r="H681" s="12" t="n">
        <x:f>E681/D681</x:f>
        <x:v>33968.75</x:v>
      </x:c>
      <x:c r="I681" s="12" t="n">
        <x:f>E681*157.1/G681</x:f>
        <x:v>79059120.37037037</x:v>
      </x:c>
      <x:c r="J681" s="12" t="n">
        <x:f>H681*157.1/G681</x:f>
        <x:v>35294.25016534392</x:v>
      </x:c>
      <x:c r="K681" s="12" t="n">
        <x:f>IF(F681="","",F681*157.1/G681)</x:f>
        <x:v>1922.1891534391536</x:v>
      </x:c>
      <x:c r="L681" s="14" t="n">
        <x:f>D681/D$681</x:f>
        <x:v>1</x:v>
      </x:c>
      <x:c r="M681" s="14" t="n">
        <x:f>E681/E$681</x:f>
        <x:v>1</x:v>
      </x:c>
      <x:c r="N681" s="2" t="str">
        <x:v>available</x:v>
      </x:c>
    </x:row>
    <x:row r="682" ht="24" customHeight="1">
      <x:c r="A682" s="2" t="n">
        <x:v>2022</x:v>
      </x:c>
      <x:c r="B682" s="2" t="str">
        <x:v>Yukon</x:v>
      </x:c>
      <x:c r="C682" s="2" t="str">
        <x:v>$100,000 and over</x:v>
      </x:c>
      <x:c r="D682" s="10" t="n">
        <x:v>780</x:v>
      </x:c>
      <x:c r="E682" s="10" t="n">
        <x:v>41035000</x:v>
      </x:c>
      <x:c r="F682" s="10" t="n">
        <x:v>2660</x:v>
      </x:c>
      <x:c r="G682" s="11" t="n">
        <x:v>151.2</x:v>
      </x:c>
      <x:c r="H682" s="12" t="n">
        <x:f>E682/D682</x:f>
        <x:v>52608.97435897436</x:v>
      </x:c>
      <x:c r="I682" s="12" t="n">
        <x:f>E682*157.1/G682</x:f>
        <x:v>42636233.46560847</x:v>
      </x:c>
      <x:c r="J682" s="12" t="n">
        <x:f>H682*157.1/G682</x:f>
        <x:v>54661.83777642112</x:v>
      </x:c>
      <x:c r="K682" s="12" t="n">
        <x:f>IF(F682="","",F682*157.1/G682)</x:f>
        <x:v>2763.7962962962965</x:v>
      </x:c>
      <x:c r="L682" s="14" t="n">
        <x:f>D682/D$681</x:f>
        <x:v>0.3482142857142857</x:v>
      </x:c>
      <x:c r="M682" s="14" t="n">
        <x:f>E682/E$681</x:f>
        <x:v>0.5392955710343015</x:v>
      </x:c>
      <x:c r="N682" s="2" t="str">
        <x:v>available</x:v>
      </x:c>
    </x:row>
    <x:row r="683" ht="24" customHeight="1">
      <x:c r="A683" s="2" t="n">
        <x:v>2022</x:v>
      </x:c>
      <x:c r="B683" s="2" t="str">
        <x:v>Yukon</x:v>
      </x:c>
      <x:c r="C683" s="2" t="str">
        <x:v>$20,000 to $39,999</x:v>
      </x:c>
      <x:c r="D683" s="10" t="n">
        <x:v>320</x:v>
      </x:c>
      <x:c r="E683" s="10" t="n">
        <x:v>8180000</x:v>
      </x:c>
      <x:c r="F683" s="10" t="n">
        <x:v>2270</x:v>
      </x:c>
      <x:c r="G683" s="11" t="n">
        <x:v>151.2</x:v>
      </x:c>
      <x:c r="H683" s="12" t="n">
        <x:f>E683/D683</x:f>
        <x:v>25562.5</x:v>
      </x:c>
      <x:c r="I683" s="12" t="n">
        <x:f>E683*157.1/G683</x:f>
        <x:v>8499193.121693123</x:v>
      </x:c>
      <x:c r="J683" s="12" t="n">
        <x:f>H683*157.1/G683</x:f>
        <x:v>26559.97850529101</x:v>
      </x:c>
      <x:c r="K683" s="12" t="n">
        <x:f>IF(F683="","",F683*157.1/G683)</x:f>
        <x:v>2358.5780423280426</x:v>
      </x:c>
      <x:c r="L683" s="14" t="n">
        <x:f>D683/D$681</x:f>
        <x:v>0.14285714285714285</x:v>
      </x:c>
      <x:c r="M683" s="14" t="n">
        <x:f>E683/E$681</x:f>
        <x:v>0.10750427125772112</x:v>
      </x:c>
      <x:c r="N683" s="2" t="str">
        <x:v>available</x:v>
      </x:c>
    </x:row>
    <x:row r="684" ht="24" customHeight="1">
      <x:c r="A684" s="2" t="n">
        <x:v>2022</x:v>
      </x:c>
      <x:c r="B684" s="2" t="str">
        <x:v>Yukon</x:v>
      </x:c>
      <x:c r="C684" s="2" t="str">
        <x:v>$40,000 to $59,999</x:v>
      </x:c>
      <x:c r="D684" s="10" t="n">
        <x:v>320</x:v>
      </x:c>
      <x:c r="E684" s="10" t="n">
        <x:v>7665000</x:v>
      </x:c>
      <x:c r="F684" s="10" t="n">
        <x:v>1390</x:v>
      </x:c>
      <x:c r="G684" s="11" t="n">
        <x:v>151.2</x:v>
      </x:c>
      <x:c r="H684" s="12" t="n">
        <x:f>E684/D684</x:f>
        <x:v>23953.125</x:v>
      </x:c>
      <x:c r="I684" s="12" t="n">
        <x:f>E684*157.1/G684</x:f>
        <x:v>7964097.222222223</x:v>
      </x:c>
      <x:c r="J684" s="12" t="n">
        <x:f>H684*157.1/G684</x:f>
        <x:v>24887.803819444445</x:v>
      </x:c>
      <x:c r="K684" s="12" t="n">
        <x:f>IF(F684="","",F684*157.1/G684)</x:f>
        <x:v>1444.2394179894181</x:v>
      </x:c>
      <x:c r="L684" s="14" t="n">
        <x:f>D684/D$681</x:f>
        <x:v>0.14285714285714285</x:v>
      </x:c>
      <x:c r="M684" s="14" t="n">
        <x:f>E684/E$681</x:f>
        <x:v>0.10073597056117756</x:v>
      </x:c>
      <x:c r="N684" s="2" t="str">
        <x:v>available</x:v>
      </x:c>
    </x:row>
    <x:row r="685" ht="24" customHeight="1">
      <x:c r="A685" s="2" t="n">
        <x:v>2022</x:v>
      </x:c>
      <x:c r="B685" s="2" t="str">
        <x:v>Yukon</x:v>
      </x:c>
      <x:c r="C685" s="2" t="str">
        <x:v>$60,000 to $79,999</x:v>
      </x:c>
      <x:c r="D685" s="10" t="n">
        <x:v>320</x:v>
      </x:c>
      <x:c r="E685" s="10" t="n">
        <x:v>7370000</x:v>
      </x:c>
      <x:c r="F685" s="10" t="n">
        <x:v>2090</x:v>
      </x:c>
      <x:c r="G685" s="11" t="n">
        <x:v>151.2</x:v>
      </x:c>
      <x:c r="H685" s="12" t="n">
        <x:f>E685/D685</x:f>
        <x:v>23031.25</x:v>
      </x:c>
      <x:c r="I685" s="12" t="n">
        <x:f>E685*157.1/G685</x:f>
        <x:v>7657585.9788359795</x:v>
      </x:c>
      <x:c r="J685" s="12" t="n">
        <x:f>H685*157.1/G685</x:f>
        <x:v>23929.956183862436</x:v>
      </x:c>
      <x:c r="K685" s="12" t="n">
        <x:f>IF(F685="","",F685*157.1/G685)</x:f>
        <x:v>2171.554232804233</x:v>
      </x:c>
      <x:c r="L685" s="14" t="n">
        <x:f>D685/D$681</x:f>
        <x:v>0.14285714285714285</x:v>
      </x:c>
      <x:c r="M685" s="14" t="n">
        <x:f>E685/E$681</x:f>
        <x:v>0.09685898278354581</x:v>
      </x:c>
      <x:c r="N685" s="2" t="str">
        <x:v>available</x:v>
      </x:c>
    </x:row>
    <x:row r="686" ht="24" customHeight="1">
      <x:c r="A686" s="2" t="n">
        <x:v>2022</x:v>
      </x:c>
      <x:c r="B686" s="2" t="str">
        <x:v>Yukon</x:v>
      </x:c>
      <x:c r="C686" s="2" t="str">
        <x:v>$80,000 to $99,999</x:v>
      </x:c>
      <x:c r="D686" s="10" t="n">
        <x:v>350</x:v>
      </x:c>
      <x:c r="E686" s="10" t="n">
        <x:v>7360000</x:v>
      </x:c>
      <x:c r="F686" s="10" t="n">
        <x:v>1320</x:v>
      </x:c>
      <x:c r="G686" s="11" t="n">
        <x:v>151.2</x:v>
      </x:c>
      <x:c r="H686" s="12" t="n">
        <x:f>E686/D686</x:f>
        <x:v>21028.571428571428</x:v>
      </x:c>
      <x:c r="I686" s="12" t="n">
        <x:f>E686*157.1/G686</x:f>
        <x:v>7647195.767195768</x:v>
      </x:c>
      <x:c r="J686" s="12" t="n">
        <x:f>H686*157.1/G686</x:f>
        <x:v>21849.13076341648</x:v>
      </x:c>
      <x:c r="K686" s="12" t="n">
        <x:f>IF(F686="","",F686*157.1/G686)</x:f>
        <x:v>1371.5079365079366</x:v>
      </x:c>
      <x:c r="L686" s="14" t="n">
        <x:f>D686/D$681</x:f>
        <x:v>0.15625</x:v>
      </x:c>
      <x:c r="M686" s="14" t="n">
        <x:f>E686/E$681</x:f>
        <x:v>0.0967275594690498</x:v>
      </x:c>
      <x:c r="N686" s="2" t="str">
        <x:v>available</x:v>
      </x:c>
    </x:row>
    <x:row r="687" ht="24" customHeight="1">
      <x:c r="A687" s="2" t="n">
        <x:v>2022</x:v>
      </x:c>
      <x:c r="B687" s="2" t="str">
        <x:v>Yukon</x:v>
      </x:c>
      <x:c r="C687" s="2" t="str">
        <x:v>less than $20,000</x:v>
      </x:c>
      <x:c r="D687" s="10" t="n">
        <x:v>150</x:v>
      </x:c>
      <x:c r="E687" s="10" t="n">
        <x:v>4485000</x:v>
      </x:c>
      <x:c r="F687" s="10" t="n">
        <x:v>1220</x:v>
      </x:c>
      <x:c r="G687" s="11" t="n">
        <x:v>151.2</x:v>
      </x:c>
      <x:c r="H687" s="12" t="n">
        <x:f>E687/D687</x:f>
        <x:v>29900</x:v>
      </x:c>
      <x:c r="I687" s="12" t="n">
        <x:f>E687*157.1/G687</x:f>
        <x:v>4660009.920634921</x:v>
      </x:c>
      <x:c r="J687" s="12" t="n">
        <x:f>H687*157.1/G687</x:f>
        <x:v>31066.732804232808</x:v>
      </x:c>
      <x:c r="K687" s="12" t="n">
        <x:f>IF(F687="","",F687*157.1/G687)</x:f>
        <x:v>1267.6058201058202</x:v>
      </x:c>
      <x:c r="L687" s="14" t="n">
        <x:f>D687/D$681</x:f>
        <x:v>0.06696428571428571</x:v>
      </x:c>
      <x:c r="M687" s="14" t="n">
        <x:f>E687/E$681</x:f>
        <x:v>0.058943356551452226</x:v>
      </x:c>
      <x:c r="N687" s="2" t="str">
        <x:v>available</x:v>
      </x:c>
    </x:row>
    <x:row r="688" ht="24" customHeight="1">
      <x:c r="A688" s="2" t="n">
        <x:v>2023</x:v>
      </x:c>
      <x:c r="B688" s="2" t="str">
        <x:v>Alberta</x:v>
      </x:c>
      <x:c r="C688" s="2" t="str">
        <x:v>All income groups</x:v>
      </x:c>
      <x:c r="D688" s="10" t="n">
        <x:v>328380</x:v>
      </x:c>
      <x:c r="E688" s="10" t="n">
        <x:v>13131655000</x:v>
      </x:c>
      <x:c r="F688" s="10" t="n">
        <x:v>2290</x:v>
      </x:c>
      <x:c r="G688" s="11" t="n">
        <x:v>157.1</x:v>
      </x:c>
      <x:c r="H688" s="12" t="n">
        <x:f>E688/D688</x:f>
        <x:v>39989.20458005969</x:v>
      </x:c>
      <x:c r="I688" s="12" t="n">
        <x:f>E688*157.1/G688</x:f>
        <x:v>13131655000</x:v>
      </x:c>
      <x:c r="J688" s="12" t="n">
        <x:f>H688*157.1/G688</x:f>
        <x:v>39989.20458005969</x:v>
      </x:c>
      <x:c r="K688" s="12" t="n">
        <x:f>IF(F688="","",F688*157.1/G688)</x:f>
        <x:v>2290</x:v>
      </x:c>
      <x:c r="L688" s="14" t="n">
        <x:f>D688/D$688</x:f>
        <x:v>1</x:v>
      </x:c>
      <x:c r="M688" s="14" t="n">
        <x:f>E688/E$688</x:f>
        <x:v>1</x:v>
      </x:c>
      <x:c r="N688" s="2" t="str">
        <x:v>available</x:v>
      </x:c>
    </x:row>
    <x:row r="689" ht="24" customHeight="1">
      <x:c r="A689" s="2" t="n">
        <x:v>2023</x:v>
      </x:c>
      <x:c r="B689" s="2" t="str">
        <x:v>Alberta</x:v>
      </x:c>
      <x:c r="C689" s="2" t="str">
        <x:v>$100,000 and over</x:v>
      </x:c>
      <x:c r="D689" s="10" t="n">
        <x:v>124700</x:v>
      </x:c>
      <x:c r="E689" s="10" t="n">
        <x:v>7938855000</x:v>
      </x:c>
      <x:c r="F689" s="10" t="n">
        <x:v>2990</x:v>
      </x:c>
      <x:c r="G689" s="11" t="n">
        <x:v>157.1</x:v>
      </x:c>
      <x:c r="H689" s="12" t="n">
        <x:f>E689/D689</x:f>
        <x:v>63663.63271852446</x:v>
      </x:c>
      <x:c r="I689" s="12" t="n">
        <x:f>E689*157.1/G689</x:f>
        <x:v>7938855000</x:v>
      </x:c>
      <x:c r="J689" s="12" t="n">
        <x:f>H689*157.1/G689</x:f>
        <x:v>63663.63271852446</x:v>
      </x:c>
      <x:c r="K689" s="12" t="n">
        <x:f>IF(F689="","",F689*157.1/G689)</x:f>
        <x:v>2990</x:v>
      </x:c>
      <x:c r="L689" s="14" t="n">
        <x:f>D689/D$688</x:f>
        <x:v>0.3797429806930995</x:v>
      </x:c>
      <x:c r="M689" s="14" t="n">
        <x:f>E689/E$688</x:f>
        <x:v>0.6045586028569895</x:v>
      </x:c>
      <x:c r="N689" s="2" t="str">
        <x:v>available</x:v>
      </x:c>
    </x:row>
    <x:row r="690" ht="24" customHeight="1">
      <x:c r="A690" s="2" t="n">
        <x:v>2023</x:v>
      </x:c>
      <x:c r="B690" s="2" t="str">
        <x:v>Alberta</x:v>
      </x:c>
      <x:c r="C690" s="2" t="str">
        <x:v>$20,000 to $39,999</x:v>
      </x:c>
      <x:c r="D690" s="10" t="n">
        <x:v>50500</x:v>
      </x:c>
      <x:c r="E690" s="10" t="n">
        <x:v>1061590000</x:v>
      </x:c>
      <x:c r="F690" s="10" t="n">
        <x:v>1820</x:v>
      </x:c>
      <x:c r="G690" s="11" t="n">
        <x:v>157.1</x:v>
      </x:c>
      <x:c r="H690" s="12" t="n">
        <x:f>E690/D690</x:f>
        <x:v>21021.58415841584</x:v>
      </x:c>
      <x:c r="I690" s="12" t="n">
        <x:f>E690*157.1/G690</x:f>
        <x:v>1061590000</x:v>
      </x:c>
      <x:c r="J690" s="12" t="n">
        <x:f>H690*157.1/G690</x:f>
        <x:v>21021.58415841584</x:v>
      </x:c>
      <x:c r="K690" s="12" t="n">
        <x:f>IF(F690="","",F690*157.1/G690)</x:f>
        <x:v>1820</x:v>
      </x:c>
      <x:c r="L690" s="14" t="n">
        <x:f>D690/D$688</x:f>
        <x:v>0.15378524879712527</x:v>
      </x:c>
      <x:c r="M690" s="14" t="n">
        <x:f>E690/E$688</x:f>
        <x:v>0.08084205684660463</x:v>
      </x:c>
      <x:c r="N690" s="2" t="str">
        <x:v>available</x:v>
      </x:c>
    </x:row>
    <x:row r="691" ht="24" customHeight="1">
      <x:c r="A691" s="2" t="n">
        <x:v>2023</x:v>
      </x:c>
      <x:c r="B691" s="2" t="str">
        <x:v>Alberta</x:v>
      </x:c>
      <x:c r="C691" s="2" t="str">
        <x:v>$40,000 to $59,999</x:v>
      </x:c>
      <x:c r="D691" s="10" t="n">
        <x:v>48060</x:v>
      </x:c>
      <x:c r="E691" s="10" t="n">
        <x:v>1068695000</x:v>
      </x:c>
      <x:c r="F691" s="10" t="n">
        <x:v>2000</x:v>
      </x:c>
      <x:c r="G691" s="11" t="n">
        <x:v>157.1</x:v>
      </x:c>
      <x:c r="H691" s="12" t="n">
        <x:f>E691/D691</x:f>
        <x:v>22236.68331252601</x:v>
      </x:c>
      <x:c r="I691" s="12" t="n">
        <x:f>E691*157.1/G691</x:f>
        <x:v>1068695000</x:v>
      </x:c>
      <x:c r="J691" s="12" t="n">
        <x:f>H691*157.1/G691</x:f>
        <x:v>22236.68331252601</x:v>
      </x:c>
      <x:c r="K691" s="12" t="n">
        <x:f>IF(F691="","",F691*157.1/G691)</x:f>
        <x:v>2000</x:v>
      </x:c>
      <x:c r="L691" s="14" t="n">
        <x:f>D691/D$688</x:f>
        <x:v>0.1463548328156404</x:v>
      </x:c>
      <x:c r="M691" s="14" t="n">
        <x:f>E691/E$688</x:f>
        <x:v>0.08138311583726499</x:v>
      </x:c>
      <x:c r="N691" s="2" t="str">
        <x:v>available</x:v>
      </x:c>
    </x:row>
    <x:row r="692" ht="24" customHeight="1">
      <x:c r="A692" s="2" t="n">
        <x:v>2023</x:v>
      </x:c>
      <x:c r="B692" s="2" t="str">
        <x:v>Alberta</x:v>
      </x:c>
      <x:c r="C692" s="2" t="str">
        <x:v>$60,000 to $79,999</x:v>
      </x:c>
      <x:c r="D692" s="10" t="n">
        <x:v>42490</x:v>
      </x:c>
      <x:c r="E692" s="10" t="n">
        <x:v>987130000</x:v>
      </x:c>
      <x:c r="F692" s="10" t="n">
        <x:v>2110</x:v>
      </x:c>
      <x:c r="G692" s="11" t="n">
        <x:v>157.1</x:v>
      </x:c>
      <x:c r="H692" s="12" t="n">
        <x:f>E692/D692</x:f>
        <x:v>23232.054601082607</x:v>
      </x:c>
      <x:c r="I692" s="12" t="n">
        <x:f>E692*157.1/G692</x:f>
        <x:v>987130000</x:v>
      </x:c>
      <x:c r="J692" s="12" t="n">
        <x:f>H692*157.1/G692</x:f>
        <x:v>23232.054601082607</x:v>
      </x:c>
      <x:c r="K692" s="12" t="n">
        <x:f>IF(F692="","",F692*157.1/G692)</x:f>
        <x:v>2110</x:v>
      </x:c>
      <x:c r="L692" s="14" t="n">
        <x:f>D692/D$688</x:f>
        <x:v>0.1293927766611852</x:v>
      </x:c>
      <x:c r="M692" s="14" t="n">
        <x:f>E692/E$688</x:f>
        <x:v>0.07517178908522955</x:v>
      </x:c>
      <x:c r="N692" s="2" t="str">
        <x:v>available</x:v>
      </x:c>
    </x:row>
    <x:row r="693" ht="24" customHeight="1">
      <x:c r="A693" s="2" t="n">
        <x:v>2023</x:v>
      </x:c>
      <x:c r="B693" s="2" t="str">
        <x:v>Alberta</x:v>
      </x:c>
      <x:c r="C693" s="2" t="str">
        <x:v>$80,000 to $99,999</x:v>
      </x:c>
      <x:c r="D693" s="10" t="n">
        <x:v>33850</x:v>
      </x:c>
      <x:c r="E693" s="10" t="n">
        <x:v>800685000</x:v>
      </x:c>
      <x:c r="F693" s="10" t="n">
        <x:v>2040</x:v>
      </x:c>
      <x:c r="G693" s="11" t="n">
        <x:v>157.1</x:v>
      </x:c>
      <x:c r="H693" s="12" t="n">
        <x:f>E693/D693</x:f>
        <x:v>23653.914327917282</x:v>
      </x:c>
      <x:c r="I693" s="12" t="n">
        <x:f>E693*157.1/G693</x:f>
        <x:v>800685000</x:v>
      </x:c>
      <x:c r="J693" s="12" t="n">
        <x:f>H693*157.1/G693</x:f>
        <x:v>23653.914327917282</x:v>
      </x:c>
      <x:c r="K693" s="12" t="n">
        <x:f>IF(F693="","",F693*157.1/G693)</x:f>
        <x:v>2040</x:v>
      </x:c>
      <x:c r="L693" s="14" t="n">
        <x:f>D693/D$688</x:f>
        <x:v>0.10308179548084537</x:v>
      </x:c>
      <x:c r="M693" s="14" t="n">
        <x:f>E693/E$688</x:f>
        <x:v>0.06097365488203886</x:v>
      </x:c>
      <x:c r="N693" s="2" t="str">
        <x:v>available</x:v>
      </x:c>
    </x:row>
    <x:row r="694" ht="24" customHeight="1">
      <x:c r="A694" s="2" t="n">
        <x:v>2023</x:v>
      </x:c>
      <x:c r="B694" s="2" t="str">
        <x:v>Alberta</x:v>
      </x:c>
      <x:c r="C694" s="2" t="str">
        <x:v>less than $20,000</x:v>
      </x:c>
      <x:c r="D694" s="10" t="n">
        <x:v>28780</x:v>
      </x:c>
      <x:c r="E694" s="10" t="n">
        <x:v>1274710000</x:v>
      </x:c>
      <x:c r="F694" s="10" t="n">
        <x:v>2000</x:v>
      </x:c>
      <x:c r="G694" s="11" t="n">
        <x:v>157.1</x:v>
      </x:c>
      <x:c r="H694" s="12" t="n">
        <x:f>E694/D694</x:f>
        <x:v>44291.521890201526</x:v>
      </x:c>
      <x:c r="I694" s="12" t="n">
        <x:f>E694*157.1/G694</x:f>
        <x:v>1274710000</x:v>
      </x:c>
      <x:c r="J694" s="12" t="n">
        <x:f>H694*157.1/G694</x:f>
        <x:v>44291.521890201526</x:v>
      </x:c>
      <x:c r="K694" s="12" t="n">
        <x:f>IF(F694="","",F694*157.1/G694)</x:f>
        <x:v>2000</x:v>
      </x:c>
      <x:c r="L694" s="14" t="n">
        <x:f>D694/D$688</x:f>
        <x:v>0.08764236555210426</x:v>
      </x:c>
      <x:c r="M694" s="14" t="n">
        <x:f>E694/E$688</x:f>
        <x:v>0.0970715420105082</x:v>
      </x:c>
      <x:c r="N694" s="2" t="str">
        <x:v>available</x:v>
      </x:c>
    </x:row>
    <x:row r="695" ht="24" customHeight="1">
      <x:c r="A695" s="2" t="n">
        <x:v>2023</x:v>
      </x:c>
      <x:c r="B695" s="2" t="str">
        <x:v>British Columbia</x:v>
      </x:c>
      <x:c r="C695" s="2" t="str">
        <x:v>All income groups</x:v>
      </x:c>
      <x:c r="D695" s="10" t="n">
        <x:v>447590</x:v>
      </x:c>
      <x:c r="E695" s="10" t="n">
        <x:v>17047155000</x:v>
      </x:c>
      <x:c r="F695" s="10" t="n">
        <x:v>2400</x:v>
      </x:c>
      <x:c r="G695" s="11" t="n">
        <x:v>157.1</x:v>
      </x:c>
      <x:c r="H695" s="12" t="n">
        <x:f>E695/D695</x:f>
        <x:v>38086.54125427288</x:v>
      </x:c>
      <x:c r="I695" s="12" t="n">
        <x:f>E695*157.1/G695</x:f>
        <x:v>17047155000</x:v>
      </x:c>
      <x:c r="J695" s="12" t="n">
        <x:f>H695*157.1/G695</x:f>
        <x:v>38086.54125427288</x:v>
      </x:c>
      <x:c r="K695" s="12" t="n">
        <x:f>IF(F695="","",F695*157.1/G695)</x:f>
        <x:v>2400</x:v>
      </x:c>
      <x:c r="L695" s="14" t="n">
        <x:f>D695/D$695</x:f>
        <x:v>1</x:v>
      </x:c>
      <x:c r="M695" s="14" t="n">
        <x:f>E695/E$695</x:f>
        <x:v>1</x:v>
      </x:c>
      <x:c r="N695" s="2" t="str">
        <x:v>available</x:v>
      </x:c>
    </x:row>
    <x:row r="696" ht="24" customHeight="1">
      <x:c r="A696" s="2" t="n">
        <x:v>2023</x:v>
      </x:c>
      <x:c r="B696" s="2" t="str">
        <x:v>British Columbia</x:v>
      </x:c>
      <x:c r="C696" s="2" t="str">
        <x:v>$100,000 and over</x:v>
      </x:c>
      <x:c r="D696" s="10" t="n">
        <x:v>128020</x:v>
      </x:c>
      <x:c r="E696" s="10" t="n">
        <x:v>9111555000</x:v>
      </x:c>
      <x:c r="F696" s="10" t="n">
        <x:v>3760</x:v>
      </x:c>
      <x:c r="G696" s="11" t="n">
        <x:v>157.1</x:v>
      </x:c>
      <x:c r="H696" s="12" t="n">
        <x:f>E696/D696</x:f>
        <x:v>71172.90267145759</x:v>
      </x:c>
      <x:c r="I696" s="12" t="n">
        <x:f>E696*157.1/G696</x:f>
        <x:v>9111555000</x:v>
      </x:c>
      <x:c r="J696" s="12" t="n">
        <x:f>H696*157.1/G696</x:f>
        <x:v>71172.90267145759</x:v>
      </x:c>
      <x:c r="K696" s="12" t="n">
        <x:f>IF(F696="","",F696*157.1/G696)</x:f>
        <x:v>3760</x:v>
      </x:c>
      <x:c r="L696" s="14" t="n">
        <x:f>D696/D$695</x:f>
        <x:v>0.2860206885765991</x:v>
      </x:c>
      <x:c r="M696" s="14" t="n">
        <x:f>E696/E$695</x:f>
        <x:v>0.534491239153982</x:v>
      </x:c>
      <x:c r="N696" s="2" t="str">
        <x:v>available</x:v>
      </x:c>
    </x:row>
    <x:row r="697" ht="24" customHeight="1">
      <x:c r="A697" s="2" t="n">
        <x:v>2023</x:v>
      </x:c>
      <x:c r="B697" s="2" t="str">
        <x:v>British Columbia</x:v>
      </x:c>
      <x:c r="C697" s="2" t="str">
        <x:v>$20,000 to $39,999</x:v>
      </x:c>
      <x:c r="D697" s="10" t="n">
        <x:v>83420</x:v>
      </x:c>
      <x:c r="E697" s="10" t="n">
        <x:v>1622490000</x:v>
      </x:c>
      <x:c r="F697" s="10" t="n">
        <x:v>1910</x:v>
      </x:c>
      <x:c r="G697" s="11" t="n">
        <x:v>157.1</x:v>
      </x:c>
      <x:c r="H697" s="12" t="n">
        <x:f>E697/D697</x:f>
        <x:v>19449.652361543995</x:v>
      </x:c>
      <x:c r="I697" s="12" t="n">
        <x:f>E697*157.1/G697</x:f>
        <x:v>1622490000</x:v>
      </x:c>
      <x:c r="J697" s="12" t="n">
        <x:f>H697*157.1/G697</x:f>
        <x:v>19449.652361543995</x:v>
      </x:c>
      <x:c r="K697" s="12" t="n">
        <x:f>IF(F697="","",F697*157.1/G697)</x:f>
        <x:v>1910</x:v>
      </x:c>
      <x:c r="L697" s="14" t="n">
        <x:f>D697/D$695</x:f>
        <x:v>0.18637592439509373</x:v>
      </x:c>
      <x:c r="M697" s="14" t="n">
        <x:f>E697/E$695</x:f>
        <x:v>0.09517658518386206</x:v>
      </x:c>
      <x:c r="N697" s="2" t="str">
        <x:v>available</x:v>
      </x:c>
    </x:row>
    <x:row r="698" ht="24" customHeight="1">
      <x:c r="A698" s="2" t="n">
        <x:v>2023</x:v>
      </x:c>
      <x:c r="B698" s="2" t="str">
        <x:v>British Columbia</x:v>
      </x:c>
      <x:c r="C698" s="2" t="str">
        <x:v>$40,000 to $59,999</x:v>
      </x:c>
      <x:c r="D698" s="10" t="n">
        <x:v>76900</x:v>
      </x:c>
      <x:c r="E698" s="10" t="n">
        <x:v>1571065000</x:v>
      </x:c>
      <x:c r="F698" s="10" t="n">
        <x:v>2030</x:v>
      </x:c>
      <x:c r="G698" s="11" t="n">
        <x:v>157.1</x:v>
      </x:c>
      <x:c r="H698" s="12" t="n">
        <x:f>E698/D698</x:f>
        <x:v>20429.973992197658</x:v>
      </x:c>
      <x:c r="I698" s="12" t="n">
        <x:f>E698*157.1/G698</x:f>
        <x:v>1571065000</x:v>
      </x:c>
      <x:c r="J698" s="12" t="n">
        <x:f>H698*157.1/G698</x:f>
        <x:v>20429.973992197658</x:v>
      </x:c>
      <x:c r="K698" s="12" t="n">
        <x:f>IF(F698="","",F698*157.1/G698)</x:f>
        <x:v>2030</x:v>
      </x:c>
      <x:c r="L698" s="14" t="n">
        <x:f>D698/D$695</x:f>
        <x:v>0.17180902164927725</x:v>
      </x:c>
      <x:c r="M698" s="14" t="n">
        <x:f>E698/E$695</x:f>
        <x:v>0.09215995278977636</x:v>
      </x:c>
      <x:c r="N698" s="2" t="str">
        <x:v>available</x:v>
      </x:c>
    </x:row>
    <x:row r="699" ht="24" customHeight="1">
      <x:c r="A699" s="2" t="n">
        <x:v>2023</x:v>
      </x:c>
      <x:c r="B699" s="2" t="str">
        <x:v>British Columbia</x:v>
      </x:c>
      <x:c r="C699" s="2" t="str">
        <x:v>$60,000 to $79,999</x:v>
      </x:c>
      <x:c r="D699" s="10" t="n">
        <x:v>64900</x:v>
      </x:c>
      <x:c r="E699" s="10" t="n">
        <x:v>1362920000</x:v>
      </x:c>
      <x:c r="F699" s="10" t="n">
        <x:v>2110</x:v>
      </x:c>
      <x:c r="G699" s="11" t="n">
        <x:v>157.1</x:v>
      </x:c>
      <x:c r="H699" s="12" t="n">
        <x:f>E699/D699</x:f>
        <x:v>21000.30816640986</x:v>
      </x:c>
      <x:c r="I699" s="12" t="n">
        <x:f>E699*157.1/G699</x:f>
        <x:v>1362920000</x:v>
      </x:c>
      <x:c r="J699" s="12" t="n">
        <x:f>H699*157.1/G699</x:f>
        <x:v>21000.30816640986</x:v>
      </x:c>
      <x:c r="K699" s="12" t="n">
        <x:f>IF(F699="","",F699*157.1/G699)</x:f>
        <x:v>2110</x:v>
      </x:c>
      <x:c r="L699" s="14" t="n">
        <x:f>D699/D$695</x:f>
        <x:v>0.14499877119685425</x:v>
      </x:c>
      <x:c r="M699" s="14" t="n">
        <x:f>E699/E$695</x:f>
        <x:v>0.07994999752158058</x:v>
      </x:c>
      <x:c r="N699" s="2" t="str">
        <x:v>available</x:v>
      </x:c>
    </x:row>
    <x:row r="700" ht="24" customHeight="1">
      <x:c r="A700" s="2" t="n">
        <x:v>2023</x:v>
      </x:c>
      <x:c r="B700" s="2" t="str">
        <x:v>British Columbia</x:v>
      </x:c>
      <x:c r="C700" s="2" t="str">
        <x:v>$80,000 to $99,999</x:v>
      </x:c>
      <x:c r="D700" s="10" t="n">
        <x:v>46720</x:v>
      </x:c>
      <x:c r="E700" s="10" t="n">
        <x:v>1203830000</x:v>
      </x:c>
      <x:c r="F700" s="10" t="n">
        <x:v>2280</x:v>
      </x:c>
      <x:c r="G700" s="11" t="n">
        <x:v>157.1</x:v>
      </x:c>
      <x:c r="H700" s="12" t="n">
        <x:f>E700/D700</x:f>
        <x:v>25766.909246575342</x:v>
      </x:c>
      <x:c r="I700" s="12" t="n">
        <x:f>E700*157.1/G700</x:f>
        <x:v>1203830000</x:v>
      </x:c>
      <x:c r="J700" s="12" t="n">
        <x:f>H700*157.1/G700</x:f>
        <x:v>25766.909246575342</x:v>
      </x:c>
      <x:c r="K700" s="12" t="n">
        <x:f>IF(F700="","",F700*157.1/G700)</x:f>
        <x:v>2280</x:v>
      </x:c>
      <x:c r="L700" s="14" t="n">
        <x:f>D700/D$695</x:f>
        <x:v>0.10438124176143346</x:v>
      </x:c>
      <x:c r="M700" s="14" t="n">
        <x:f>E700/E$695</x:f>
        <x:v>0.0706176485167173</x:v>
      </x:c>
      <x:c r="N700" s="2" t="str">
        <x:v>available</x:v>
      </x:c>
    </x:row>
    <x:row r="701" ht="24" customHeight="1">
      <x:c r="A701" s="2" t="n">
        <x:v>2023</x:v>
      </x:c>
      <x:c r="B701" s="2" t="str">
        <x:v>British Columbia</x:v>
      </x:c>
      <x:c r="C701" s="2" t="str">
        <x:v>less than $20,000</x:v>
      </x:c>
      <x:c r="D701" s="10" t="n">
        <x:v>47630</x:v>
      </x:c>
      <x:c r="E701" s="10" t="n">
        <x:v>2175295000</x:v>
      </x:c>
      <x:c r="F701" s="10" t="n">
        <x:v>2210</x:v>
      </x:c>
      <x:c r="G701" s="11" t="n">
        <x:v>157.1</x:v>
      </x:c>
      <x:c r="H701" s="12" t="n">
        <x:f>E701/D701</x:f>
        <x:v>45670.69074112954</x:v>
      </x:c>
      <x:c r="I701" s="12" t="n">
        <x:f>E701*157.1/G701</x:f>
        <x:v>2175295000</x:v>
      </x:c>
      <x:c r="J701" s="12" t="n">
        <x:f>H701*157.1/G701</x:f>
        <x:v>45670.69074112954</x:v>
      </x:c>
      <x:c r="K701" s="12" t="n">
        <x:f>IF(F701="","",F701*157.1/G701)</x:f>
        <x:v>2210</x:v>
      </x:c>
      <x:c r="L701" s="14" t="n">
        <x:f>D701/D$695</x:f>
        <x:v>0.1064143524207422</x:v>
      </x:c>
      <x:c r="M701" s="14" t="n">
        <x:f>E701/E$695</x:f>
        <x:v>0.1276045768340817</x:v>
      </x:c>
      <x:c r="N701" s="2" t="str">
        <x:v>available</x:v>
      </x:c>
    </x:row>
    <x:row r="702" ht="24" customHeight="1">
      <x:c r="A702" s="2" t="n">
        <x:v>2023</x:v>
      </x:c>
      <x:c r="B702" s="2" t="str">
        <x:v>Canada</x:v>
      </x:c>
      <x:c r="C702" s="2" t="str">
        <x:v>All income groups</x:v>
      </x:c>
      <x:c r="D702" s="10" t="n">
        <x:v>2638700</x:v>
      </x:c>
      <x:c r="E702" s="10" t="n">
        <x:v>98989580000</x:v>
      </x:c>
      <x:c r="F702" s="10" t="n">
        <x:v>1970</x:v>
      </x:c>
      <x:c r="G702" s="11" t="n">
        <x:v>157.1</x:v>
      </x:c>
      <x:c r="H702" s="12" t="n">
        <x:f>E702/D702</x:f>
        <x:v>37514.52609239398</x:v>
      </x:c>
      <x:c r="I702" s="12" t="n">
        <x:f>E702*157.1/G702</x:f>
        <x:v>98989580000</x:v>
      </x:c>
      <x:c r="J702" s="12" t="n">
        <x:f>H702*157.1/G702</x:f>
        <x:v>37514.52609239398</x:v>
      </x:c>
      <x:c r="K702" s="12" t="n">
        <x:f>IF(F702="","",F702*157.1/G702)</x:f>
        <x:v>1970</x:v>
      </x:c>
      <x:c r="L702" s="14" t="n">
        <x:f>D702/D$702</x:f>
        <x:v>1</x:v>
      </x:c>
      <x:c r="M702" s="14" t="n">
        <x:f>E702/E$702</x:f>
        <x:v>1</x:v>
      </x:c>
      <x:c r="N702" s="2" t="str">
        <x:v>available</x:v>
      </x:c>
    </x:row>
    <x:row r="703" ht="24" customHeight="1">
      <x:c r="A703" s="2" t="n">
        <x:v>2023</x:v>
      </x:c>
      <x:c r="B703" s="2" t="str">
        <x:v>Canada</x:v>
      </x:c>
      <x:c r="C703" s="2" t="str">
        <x:v>$100,000 and over</x:v>
      </x:c>
      <x:c r="D703" s="10" t="n">
        <x:v>820380</x:v>
      </x:c>
      <x:c r="E703" s="10" t="n">
        <x:v>55791725000</x:v>
      </x:c>
      <x:c r="F703" s="10" t="n">
        <x:v>2940</x:v>
      </x:c>
      <x:c r="G703" s="11" t="n">
        <x:v>157.1</x:v>
      </x:c>
      <x:c r="H703" s="12" t="n">
        <x:f>E703/D703</x:f>
        <x:v>68007.17350496112</x:v>
      </x:c>
      <x:c r="I703" s="12" t="n">
        <x:f>E703*157.1/G703</x:f>
        <x:v>55791725000</x:v>
      </x:c>
      <x:c r="J703" s="12" t="n">
        <x:f>H703*157.1/G703</x:f>
        <x:v>68007.17350496112</x:v>
      </x:c>
      <x:c r="K703" s="12" t="n">
        <x:f>IF(F703="","",F703*157.1/G703)</x:f>
        <x:v>2940</x:v>
      </x:c>
      <x:c r="L703" s="14" t="n">
        <x:f>D703/D$702</x:f>
        <x:v>0.31090309622162426</x:v>
      </x:c>
      <x:c r="M703" s="14" t="n">
        <x:f>E703/E$702</x:f>
        <x:v>0.5636120993744999</x:v>
      </x:c>
      <x:c r="N703" s="2" t="str">
        <x:v>available</x:v>
      </x:c>
    </x:row>
    <x:row r="704" ht="24" customHeight="1">
      <x:c r="A704" s="2" t="n">
        <x:v>2023</x:v>
      </x:c>
      <x:c r="B704" s="2" t="str">
        <x:v>Canada</x:v>
      </x:c>
      <x:c r="C704" s="2" t="str">
        <x:v>$20,000 to $39,999</x:v>
      </x:c>
      <x:c r="D704" s="10" t="n">
        <x:v>460340</x:v>
      </x:c>
      <x:c r="E704" s="10" t="n">
        <x:v>8800250000</x:v>
      </x:c>
      <x:c r="F704" s="10" t="n">
        <x:v>1560</x:v>
      </x:c>
      <x:c r="G704" s="11" t="n">
        <x:v>157.1</x:v>
      </x:c>
      <x:c r="H704" s="12" t="n">
        <x:f>E704/D704</x:f>
        <x:v>19116.848416387886</x:v>
      </x:c>
      <x:c r="I704" s="12" t="n">
        <x:f>E704*157.1/G704</x:f>
        <x:v>8800250000</x:v>
      </x:c>
      <x:c r="J704" s="12" t="n">
        <x:f>H704*157.1/G704</x:f>
        <x:v>19116.848416387886</x:v>
      </x:c>
      <x:c r="K704" s="12" t="n">
        <x:f>IF(F704="","",F704*157.1/G704)</x:f>
        <x:v>1560</x:v>
      </x:c>
      <x:c r="L704" s="14" t="n">
        <x:f>D704/D$702</x:f>
        <x:v>0.1744571190358889</x:v>
      </x:c>
      <x:c r="M704" s="14" t="n">
        <x:f>E704/E$702</x:f>
        <x:v>0.0889007711720769</x:v>
      </x:c>
      <x:c r="N704" s="2" t="str">
        <x:v>available</x:v>
      </x:c>
    </x:row>
    <x:row r="705" ht="24" customHeight="1">
      <x:c r="A705" s="2" t="n">
        <x:v>2023</x:v>
      </x:c>
      <x:c r="B705" s="2" t="str">
        <x:v>Canada</x:v>
      </x:c>
      <x:c r="C705" s="2" t="str">
        <x:v>$40,000 to $59,999</x:v>
      </x:c>
      <x:c r="D705" s="10" t="n">
        <x:v>440390</x:v>
      </x:c>
      <x:c r="E705" s="10" t="n">
        <x:v>8617835000</x:v>
      </x:c>
      <x:c r="F705" s="10" t="n">
        <x:v>1690</x:v>
      </x:c>
      <x:c r="G705" s="11" t="n">
        <x:v>157.1</x:v>
      </x:c>
      <x:c r="H705" s="12" t="n">
        <x:f>E705/D705</x:f>
        <x:v>19568.643702173074</x:v>
      </x:c>
      <x:c r="I705" s="12" t="n">
        <x:f>E705*157.1/G705</x:f>
        <x:v>8617835000</x:v>
      </x:c>
      <x:c r="J705" s="12" t="n">
        <x:f>H705*157.1/G705</x:f>
        <x:v>19568.643702173074</x:v>
      </x:c>
      <x:c r="K705" s="12" t="n">
        <x:f>IF(F705="","",F705*157.1/G705)</x:f>
        <x:v>1690</x:v>
      </x:c>
      <x:c r="L705" s="14" t="n">
        <x:f>D705/D$702</x:f>
        <x:v>0.16689657786031</x:v>
      </x:c>
      <x:c r="M705" s="14" t="n">
        <x:f>E705/E$702</x:f>
        <x:v>0.08705800145833531</x:v>
      </x:c>
      <x:c r="N705" s="2" t="str">
        <x:v>available</x:v>
      </x:c>
    </x:row>
    <x:row r="706" ht="24" customHeight="1">
      <x:c r="A706" s="2" t="n">
        <x:v>2023</x:v>
      </x:c>
      <x:c r="B706" s="2" t="str">
        <x:v>Canada</x:v>
      </x:c>
      <x:c r="C706" s="2" t="str">
        <x:v>$60,000 to $79,999</x:v>
      </x:c>
      <x:c r="D706" s="10" t="n">
        <x:v>378510</x:v>
      </x:c>
      <x:c r="E706" s="10" t="n">
        <x:v>8085370000</x:v>
      </x:c>
      <x:c r="F706" s="10" t="n">
        <x:v>1750</x:v>
      </x:c>
      <x:c r="G706" s="11" t="n">
        <x:v>157.1</x:v>
      </x:c>
      <x:c r="H706" s="12" t="n">
        <x:f>E706/D706</x:f>
        <x:v>21361.04726427307</x:v>
      </x:c>
      <x:c r="I706" s="12" t="n">
        <x:f>E706*157.1/G706</x:f>
        <x:v>8085370000</x:v>
      </x:c>
      <x:c r="J706" s="12" t="n">
        <x:f>H706*157.1/G706</x:f>
        <x:v>21361.04726427307</x:v>
      </x:c>
      <x:c r="K706" s="12" t="n">
        <x:f>IF(F706="","",F706*157.1/G706)</x:f>
        <x:v>1750</x:v>
      </x:c>
      <x:c r="L706" s="14" t="n">
        <x:f>D706/D$702</x:f>
        <x:v>0.14344563610868988</x:v>
      </x:c>
      <x:c r="M706" s="14" t="n">
        <x:f>E706/E$702</x:f>
        <x:v>0.08167900096151534</x:v>
      </x:c>
      <x:c r="N706" s="2" t="str">
        <x:v>available</x:v>
      </x:c>
    </x:row>
    <x:row r="707" ht="24" customHeight="1">
      <x:c r="A707" s="2" t="n">
        <x:v>2023</x:v>
      </x:c>
      <x:c r="B707" s="2" t="str">
        <x:v>Canada</x:v>
      </x:c>
      <x:c r="C707" s="2" t="str">
        <x:v>$80,000 to $99,999</x:v>
      </x:c>
      <x:c r="D707" s="10" t="n">
        <x:v>287270</x:v>
      </x:c>
      <x:c r="E707" s="10" t="n">
        <x:v>6890090000</x:v>
      </x:c>
      <x:c r="F707" s="10" t="n">
        <x:v>1820</x:v>
      </x:c>
      <x:c r="G707" s="11" t="n">
        <x:v>157.1</x:v>
      </x:c>
      <x:c r="H707" s="12" t="n">
        <x:f>E707/D707</x:f>
        <x:v>23984.71820935009</x:v>
      </x:c>
      <x:c r="I707" s="12" t="n">
        <x:f>E707*157.1/G707</x:f>
        <x:v>6890090000</x:v>
      </x:c>
      <x:c r="J707" s="12" t="n">
        <x:f>H707*157.1/G707</x:f>
        <x:v>23984.71820935009</x:v>
      </x:c>
      <x:c r="K707" s="12" t="n">
        <x:f>IF(F707="","",F707*157.1/G707)</x:f>
        <x:v>1820</x:v>
      </x:c>
      <x:c r="L707" s="14" t="n">
        <x:f>D707/D$702</x:f>
        <x:v>0.10886800318338576</x:v>
      </x:c>
      <x:c r="M707" s="14" t="n">
        <x:f>E707/E$702</x:f>
        <x:v>0.06960419470412947</x:v>
      </x:c>
      <x:c r="N707" s="2" t="str">
        <x:v>available</x:v>
      </x:c>
    </x:row>
    <x:row r="708" ht="24" customHeight="1">
      <x:c r="A708" s="2" t="n">
        <x:v>2023</x:v>
      </x:c>
      <x:c r="B708" s="2" t="str">
        <x:v>Canada</x:v>
      </x:c>
      <x:c r="C708" s="2" t="str">
        <x:v>less than $20,000</x:v>
      </x:c>
      <x:c r="D708" s="10" t="n">
        <x:v>251820</x:v>
      </x:c>
      <x:c r="E708" s="10" t="n">
        <x:v>10804315000</x:v>
      </x:c>
      <x:c r="F708" s="10" t="n">
        <x:v>1730</x:v>
      </x:c>
      <x:c r="G708" s="11" t="n">
        <x:v>157.1</x:v>
      </x:c>
      <x:c r="H708" s="12" t="n">
        <x:f>E708/D708</x:f>
        <x:v>42904.912238900804</x:v>
      </x:c>
      <x:c r="I708" s="12" t="n">
        <x:f>E708*157.1/G708</x:f>
        <x:v>10804315000</x:v>
      </x:c>
      <x:c r="J708" s="12" t="n">
        <x:f>H708*157.1/G708</x:f>
        <x:v>42904.912238900804</x:v>
      </x:c>
      <x:c r="K708" s="12" t="n">
        <x:f>IF(F708="","",F708*157.1/G708)</x:f>
        <x:v>1730</x:v>
      </x:c>
      <x:c r="L708" s="14" t="n">
        <x:f>D708/D$702</x:f>
        <x:v>0.09543335733505134</x:v>
      </x:c>
      <x:c r="M708" s="14" t="n">
        <x:f>E708/E$702</x:f>
        <x:v>0.10914598283981</x:v>
      </x:c>
      <x:c r="N708" s="2" t="str">
        <x:v>available</x:v>
      </x:c>
    </x:row>
    <x:row r="709" ht="24" customHeight="1">
      <x:c r="A709" s="2" t="n">
        <x:v>2023</x:v>
      </x:c>
      <x:c r="B709" s="2" t="str">
        <x:v>Manitoba</x:v>
      </x:c>
      <x:c r="C709" s="2" t="str">
        <x:v>All income groups</x:v>
      </x:c>
      <x:c r="D709" s="10" t="n">
        <x:v>80850</x:v>
      </x:c>
      <x:c r="E709" s="10" t="n">
        <x:v>4635040000</x:v>
      </x:c>
      <x:c r="F709" s="10" t="n">
        <x:v>1700</x:v>
      </x:c>
      <x:c r="G709" s="11" t="n">
        <x:v>157.1</x:v>
      </x:c>
      <x:c r="H709" s="12" t="n">
        <x:f>E709/D709</x:f>
        <x:v>57328.880643166354</x:v>
      </x:c>
      <x:c r="I709" s="12" t="n">
        <x:f>E709*157.1/G709</x:f>
        <x:v>4635040000</x:v>
      </x:c>
      <x:c r="J709" s="12" t="n">
        <x:f>H709*157.1/G709</x:f>
        <x:v>57328.88064316636</x:v>
      </x:c>
      <x:c r="K709" s="12" t="n">
        <x:f>IF(F709="","",F709*157.1/G709)</x:f>
        <x:v>1700</x:v>
      </x:c>
      <x:c r="L709" s="14" t="n">
        <x:f>D709/D$709</x:f>
        <x:v>1</x:v>
      </x:c>
      <x:c r="M709" s="14" t="n">
        <x:f>E709/E$709</x:f>
        <x:v>1</x:v>
      </x:c>
      <x:c r="N709" s="2" t="str">
        <x:v>available</x:v>
      </x:c>
    </x:row>
    <x:row r="710" ht="24" customHeight="1">
      <x:c r="A710" s="2" t="n">
        <x:v>2023</x:v>
      </x:c>
      <x:c r="B710" s="2" t="str">
        <x:v>Manitoba</x:v>
      </x:c>
      <x:c r="C710" s="2" t="str">
        <x:v>$100,000 and over</x:v>
      </x:c>
      <x:c r="D710" s="10" t="n">
        <x:v>19060</x:v>
      </x:c>
      <x:c r="E710" s="10" t="n">
        <x:v>2419805000</x:v>
      </x:c>
      <x:c r="F710" s="10" t="n">
        <x:v>2950</x:v>
      </x:c>
      <x:c r="G710" s="11" t="n">
        <x:v>157.1</x:v>
      </x:c>
      <x:c r="H710" s="12" t="n">
        <x:f>E710/D710</x:f>
        <x:v>126957.24029380902</x:v>
      </x:c>
      <x:c r="I710" s="12" t="n">
        <x:f>E710*157.1/G710</x:f>
        <x:v>2419805000</x:v>
      </x:c>
      <x:c r="J710" s="12" t="n">
        <x:f>H710*157.1/G710</x:f>
        <x:v>126957.24029380902</x:v>
      </x:c>
      <x:c r="K710" s="12" t="n">
        <x:f>IF(F710="","",F710*157.1/G710)</x:f>
        <x:v>2950</x:v>
      </x:c>
      <x:c r="L710" s="14" t="n">
        <x:f>D710/D$709</x:f>
        <x:v>0.23574520717377861</x:v>
      </x:c>
      <x:c r="M710" s="14" t="n">
        <x:f>E710/E$709</x:f>
        <x:v>0.5220677707204253</x:v>
      </x:c>
      <x:c r="N710" s="2" t="str">
        <x:v>available</x:v>
      </x:c>
    </x:row>
    <x:row r="711" ht="24" customHeight="1">
      <x:c r="A711" s="2" t="n">
        <x:v>2023</x:v>
      </x:c>
      <x:c r="B711" s="2" t="str">
        <x:v>Manitoba</x:v>
      </x:c>
      <x:c r="C711" s="2" t="str">
        <x:v>$20,000 to $39,999</x:v>
      </x:c>
      <x:c r="D711" s="10" t="n">
        <x:v>17060</x:v>
      </x:c>
      <x:c r="E711" s="10" t="n">
        <x:v>446660000</x:v>
      </x:c>
      <x:c r="F711" s="10" t="n">
        <x:v>1280</x:v>
      </x:c>
      <x:c r="G711" s="11" t="n">
        <x:v>157.1</x:v>
      </x:c>
      <x:c r="H711" s="12" t="n">
        <x:f>E711/D711</x:f>
        <x:v>26181.71160609613</x:v>
      </x:c>
      <x:c r="I711" s="12" t="n">
        <x:f>E711*157.1/G711</x:f>
        <x:v>446660000</x:v>
      </x:c>
      <x:c r="J711" s="12" t="n">
        <x:f>H711*157.1/G711</x:f>
        <x:v>26181.71160609613</x:v>
      </x:c>
      <x:c r="K711" s="12" t="n">
        <x:f>IF(F711="","",F711*157.1/G711)</x:f>
        <x:v>1280</x:v>
      </x:c>
      <x:c r="L711" s="14" t="n">
        <x:f>D711/D$709</x:f>
        <x:v>0.21100803957946815</x:v>
      </x:c>
      <x:c r="M711" s="14" t="n">
        <x:f>E711/E$709</x:f>
        <x:v>0.09636594290448411</x:v>
      </x:c>
      <x:c r="N711" s="2" t="str">
        <x:v>available</x:v>
      </x:c>
    </x:row>
    <x:row r="712" ht="24" customHeight="1">
      <x:c r="A712" s="2" t="n">
        <x:v>2023</x:v>
      </x:c>
      <x:c r="B712" s="2" t="str">
        <x:v>Manitoba</x:v>
      </x:c>
      <x:c r="C712" s="2" t="str">
        <x:v>$40,000 to $59,999</x:v>
      </x:c>
      <x:c r="D712" s="10" t="n">
        <x:v>15650</x:v>
      </x:c>
      <x:c r="E712" s="10" t="n">
        <x:v>449205000</x:v>
      </x:c>
      <x:c r="F712" s="10" t="n">
        <x:v>1530</x:v>
      </x:c>
      <x:c r="G712" s="11" t="n">
        <x:v>157.1</x:v>
      </x:c>
      <x:c r="H712" s="12" t="n">
        <x:f>E712/D712</x:f>
        <x:v>28703.194888178914</x:v>
      </x:c>
      <x:c r="I712" s="12" t="n">
        <x:f>E712*157.1/G712</x:f>
        <x:v>449205000</x:v>
      </x:c>
      <x:c r="J712" s="12" t="n">
        <x:f>H712*157.1/G712</x:f>
        <x:v>28703.194888178914</x:v>
      </x:c>
      <x:c r="K712" s="12" t="n">
        <x:f>IF(F712="","",F712*157.1/G712)</x:f>
        <x:v>1530</x:v>
      </x:c>
      <x:c r="L712" s="14" t="n">
        <x:f>D712/D$709</x:f>
        <x:v>0.19356833642547927</x:v>
      </x:c>
      <x:c r="M712" s="14" t="n">
        <x:f>E712/E$709</x:f>
        <x:v>0.09691502122959025</x:v>
      </x:c>
      <x:c r="N712" s="2" t="str">
        <x:v>available</x:v>
      </x:c>
    </x:row>
    <x:row r="713" ht="24" customHeight="1">
      <x:c r="A713" s="2" t="n">
        <x:v>2023</x:v>
      </x:c>
      <x:c r="B713" s="2" t="str">
        <x:v>Manitoba</x:v>
      </x:c>
      <x:c r="C713" s="2" t="str">
        <x:v>$60,000 to $79,999</x:v>
      </x:c>
      <x:c r="D713" s="10" t="n">
        <x:v>12620</x:v>
      </x:c>
      <x:c r="E713" s="10" t="n">
        <x:v>450705000</x:v>
      </x:c>
      <x:c r="F713" s="10" t="n">
        <x:v>1600</x:v>
      </x:c>
      <x:c r="G713" s="11" t="n">
        <x:v>157.1</x:v>
      </x:c>
      <x:c r="H713" s="12" t="n">
        <x:f>E713/D713</x:f>
        <x:v>35713.5499207607</x:v>
      </x:c>
      <x:c r="I713" s="12" t="n">
        <x:f>E713*157.1/G713</x:f>
        <x:v>450705000</x:v>
      </x:c>
      <x:c r="J713" s="12" t="n">
        <x:f>H713*157.1/G713</x:f>
        <x:v>35713.5499207607</x:v>
      </x:c>
      <x:c r="K713" s="12" t="n">
        <x:f>IF(F713="","",F713*157.1/G713)</x:f>
        <x:v>1600</x:v>
      </x:c>
      <x:c r="L713" s="14" t="n">
        <x:f>D713/D$709</x:f>
        <x:v>0.15609152752009894</x:v>
      </x:c>
      <x:c r="M713" s="14" t="n">
        <x:f>E713/E$709</x:f>
        <x:v>0.09723864303220685</x:v>
      </x:c>
      <x:c r="N713" s="2" t="str">
        <x:v>available</x:v>
      </x:c>
    </x:row>
    <x:row r="714" ht="24" customHeight="1">
      <x:c r="A714" s="2" t="n">
        <x:v>2023</x:v>
      </x:c>
      <x:c r="B714" s="2" t="str">
        <x:v>Manitoba</x:v>
      </x:c>
      <x:c r="C714" s="2" t="str">
        <x:v>$80,000 to $99,999</x:v>
      </x:c>
      <x:c r="D714" s="10" t="n">
        <x:v>8630</x:v>
      </x:c>
      <x:c r="E714" s="10" t="n">
        <x:v>353135000</x:v>
      </x:c>
      <x:c r="F714" s="10" t="n">
        <x:v>1740</x:v>
      </x:c>
      <x:c r="G714" s="11" t="n">
        <x:v>157.1</x:v>
      </x:c>
      <x:c r="H714" s="12" t="n">
        <x:f>E714/D714</x:f>
        <x:v>40919.46697566628</x:v>
      </x:c>
      <x:c r="I714" s="12" t="n">
        <x:f>E714*157.1/G714</x:f>
        <x:v>353135000</x:v>
      </x:c>
      <x:c r="J714" s="12" t="n">
        <x:f>H714*157.1/G714</x:f>
        <x:v>40919.46697566628</x:v>
      </x:c>
      <x:c r="K714" s="12" t="n">
        <x:f>IF(F714="","",F714*157.1/G714)</x:f>
        <x:v>1740</x:v>
      </x:c>
      <x:c r="L714" s="14" t="n">
        <x:f>D714/D$709</x:f>
        <x:v>0.1067408781694496</x:v>
      </x:c>
      <x:c r="M714" s="14" t="n">
        <x:f>E714/E$709</x:f>
        <x:v>0.0761881235113397</x:v>
      </x:c>
      <x:c r="N714" s="2" t="str">
        <x:v>available</x:v>
      </x:c>
    </x:row>
    <x:row r="715" ht="24" customHeight="1">
      <x:c r="A715" s="2" t="n">
        <x:v>2023</x:v>
      </x:c>
      <x:c r="B715" s="2" t="str">
        <x:v>Manitoba</x:v>
      </x:c>
      <x:c r="C715" s="2" t="str">
        <x:v>less than $20,000</x:v>
      </x:c>
      <x:c r="D715" s="10" t="n">
        <x:v>7830</x:v>
      </x:c>
      <x:c r="E715" s="10" t="n">
        <x:v>515525000</x:v>
      </x:c>
      <x:c r="F715" s="10" t="n">
        <x:v>1230</x:v>
      </x:c>
      <x:c r="G715" s="11" t="n">
        <x:v>157.1</x:v>
      </x:c>
      <x:c r="H715" s="12" t="n">
        <x:f>E715/D715</x:f>
        <x:v>65839.7190293742</x:v>
      </x:c>
      <x:c r="I715" s="12" t="n">
        <x:f>E715*157.1/G715</x:f>
        <x:v>515525000</x:v>
      </x:c>
      <x:c r="J715" s="12" t="n">
        <x:f>H715*157.1/G715</x:f>
        <x:v>65839.7190293742</x:v>
      </x:c>
      <x:c r="K715" s="12" t="n">
        <x:f>IF(F715="","",F715*157.1/G715)</x:f>
        <x:v>1230</x:v>
      </x:c>
      <x:c r="L715" s="14" t="n">
        <x:f>D715/D$709</x:f>
        <x:v>0.09684601113172542</x:v>
      </x:c>
      <x:c r="M715" s="14" t="n">
        <x:f>E715/E$709</x:f>
        <x:v>0.11122341986261176</x:v>
      </x:c>
      <x:c r="N715" s="2" t="str">
        <x:v>available</x:v>
      </x:c>
    </x:row>
    <x:row r="716" ht="24" customHeight="1">
      <x:c r="A716" s="2" t="n">
        <x:v>2023</x:v>
      </x:c>
      <x:c r="B716" s="2" t="str">
        <x:v>New Brunswick</x:v>
      </x:c>
      <x:c r="C716" s="2" t="str">
        <x:v>All income groups</x:v>
      </x:c>
      <x:c r="D716" s="10" t="n">
        <x:v>32400</x:v>
      </x:c>
      <x:c r="E716" s="10" t="n">
        <x:v>1054280000</x:v>
      </x:c>
      <x:c r="F716" s="10" t="n">
        <x:v>1770</x:v>
      </x:c>
      <x:c r="G716" s="11" t="n">
        <x:v>157.1</x:v>
      </x:c>
      <x:c r="H716" s="12" t="n">
        <x:f>E716/D716</x:f>
        <x:v>32539.506172839505</x:v>
      </x:c>
      <x:c r="I716" s="12" t="n">
        <x:f>E716*157.1/G716</x:f>
        <x:v>1054280000</x:v>
      </x:c>
      <x:c r="J716" s="12" t="n">
        <x:f>H716*157.1/G716</x:f>
        <x:v>32539.506172839505</x:v>
      </x:c>
      <x:c r="K716" s="12" t="n">
        <x:f>IF(F716="","",F716*157.1/G716)</x:f>
        <x:v>1770</x:v>
      </x:c>
      <x:c r="L716" s="14" t="n">
        <x:f>D716/D$716</x:f>
        <x:v>1</x:v>
      </x:c>
      <x:c r="M716" s="14" t="n">
        <x:f>E716/E$716</x:f>
        <x:v>1</x:v>
      </x:c>
      <x:c r="N716" s="2" t="str">
        <x:v>available</x:v>
      </x:c>
    </x:row>
    <x:row r="717" ht="24" customHeight="1">
      <x:c r="A717" s="2" t="n">
        <x:v>2023</x:v>
      </x:c>
      <x:c r="B717" s="2" t="str">
        <x:v>New Brunswick</x:v>
      </x:c>
      <x:c r="C717" s="2" t="str">
        <x:v>$100,000 and over</x:v>
      </x:c>
      <x:c r="D717" s="10" t="n">
        <x:v>7440</x:v>
      </x:c>
      <x:c r="E717" s="10" t="n">
        <x:v>483730000</x:v>
      </x:c>
      <x:c r="F717" s="10" t="n">
        <x:v>2830</x:v>
      </x:c>
      <x:c r="G717" s="11" t="n">
        <x:v>157.1</x:v>
      </x:c>
      <x:c r="H717" s="12" t="n">
        <x:f>E717/D717</x:f>
        <x:v>65017.47311827957</x:v>
      </x:c>
      <x:c r="I717" s="12" t="n">
        <x:f>E717*157.1/G717</x:f>
        <x:v>483730000</x:v>
      </x:c>
      <x:c r="J717" s="12" t="n">
        <x:f>H717*157.1/G717</x:f>
        <x:v>65017.47311827957</x:v>
      </x:c>
      <x:c r="K717" s="12" t="n">
        <x:f>IF(F717="","",F717*157.1/G717)</x:f>
        <x:v>2830</x:v>
      </x:c>
      <x:c r="L717" s="14" t="n">
        <x:f>D717/D$716</x:f>
        <x:v>0.22962962962962963</x:v>
      </x:c>
      <x:c r="M717" s="14" t="n">
        <x:f>E717/E$716</x:f>
        <x:v>0.4588249800811929</x:v>
      </x:c>
      <x:c r="N717" s="2" t="str">
        <x:v>available</x:v>
      </x:c>
    </x:row>
    <x:row r="718" ht="24" customHeight="1">
      <x:c r="A718" s="2" t="n">
        <x:v>2023</x:v>
      </x:c>
      <x:c r="B718" s="2" t="str">
        <x:v>New Brunswick</x:v>
      </x:c>
      <x:c r="C718" s="2" t="str">
        <x:v>$20,000 to $39,999</x:v>
      </x:c>
      <x:c r="D718" s="10" t="n">
        <x:v>6430</x:v>
      </x:c>
      <x:c r="E718" s="10" t="n">
        <x:v>110265000</x:v>
      </x:c>
      <x:c r="F718" s="10" t="n">
        <x:v>1440</x:v>
      </x:c>
      <x:c r="G718" s="11" t="n">
        <x:v>157.1</x:v>
      </x:c>
      <x:c r="H718" s="12" t="n">
        <x:f>E718/D718</x:f>
        <x:v>17148.522550544323</x:v>
      </x:c>
      <x:c r="I718" s="12" t="n">
        <x:f>E718*157.1/G718</x:f>
        <x:v>110265000</x:v>
      </x:c>
      <x:c r="J718" s="12" t="n">
        <x:f>H718*157.1/G718</x:f>
        <x:v>17148.522550544323</x:v>
      </x:c>
      <x:c r="K718" s="12" t="n">
        <x:f>IF(F718="","",F718*157.1/G718)</x:f>
        <x:v>1440</x:v>
      </x:c>
      <x:c r="L718" s="14" t="n">
        <x:f>D718/D$716</x:f>
        <x:v>0.1984567901234568</x:v>
      </x:c>
      <x:c r="M718" s="14" t="n">
        <x:f>E718/E$716</x:f>
        <x:v>0.1045879652464241</x:v>
      </x:c>
      <x:c r="N718" s="2" t="str">
        <x:v>available</x:v>
      </x:c>
    </x:row>
    <x:row r="719" ht="24" customHeight="1">
      <x:c r="A719" s="2" t="n">
        <x:v>2023</x:v>
      </x:c>
      <x:c r="B719" s="2" t="str">
        <x:v>New Brunswick</x:v>
      </x:c>
      <x:c r="C719" s="2" t="str">
        <x:v>$40,000 to $59,999</x:v>
      </x:c>
      <x:c r="D719" s="10" t="n">
        <x:v>6480</x:v>
      </x:c>
      <x:c r="E719" s="10" t="n">
        <x:v>116680000</x:v>
      </x:c>
      <x:c r="F719" s="10" t="n">
        <x:v>1490</x:v>
      </x:c>
      <x:c r="G719" s="11" t="n">
        <x:v>157.1</x:v>
      </x:c>
      <x:c r="H719" s="12" t="n">
        <x:f>E719/D719</x:f>
        <x:v>18006.172839506173</x:v>
      </x:c>
      <x:c r="I719" s="12" t="n">
        <x:f>E719*157.1/G719</x:f>
        <x:v>116680000</x:v>
      </x:c>
      <x:c r="J719" s="12" t="n">
        <x:f>H719*157.1/G719</x:f>
        <x:v>18006.172839506173</x:v>
      </x:c>
      <x:c r="K719" s="12" t="n">
        <x:f>IF(F719="","",F719*157.1/G719)</x:f>
        <x:v>1490</x:v>
      </x:c>
      <x:c r="L719" s="14" t="n">
        <x:f>D719/D$716</x:f>
        <x:v>0.2</x:v>
      </x:c>
      <x:c r="M719" s="14" t="n">
        <x:f>E719/E$716</x:f>
        <x:v>0.11067268657282696</x:v>
      </x:c>
      <x:c r="N719" s="2" t="str">
        <x:v>available</x:v>
      </x:c>
    </x:row>
    <x:row r="720" ht="24" customHeight="1">
      <x:c r="A720" s="2" t="n">
        <x:v>2023</x:v>
      </x:c>
      <x:c r="B720" s="2" t="str">
        <x:v>New Brunswick</x:v>
      </x:c>
      <x:c r="C720" s="2" t="str">
        <x:v>$60,000 to $79,999</x:v>
      </x:c>
      <x:c r="D720" s="10" t="n">
        <x:v>5280</x:v>
      </x:c>
      <x:c r="E720" s="10" t="n">
        <x:v>106135000</x:v>
      </x:c>
      <x:c r="F720" s="10" t="n">
        <x:v>1580</x:v>
      </x:c>
      <x:c r="G720" s="11" t="n">
        <x:v>157.1</x:v>
      </x:c>
      <x:c r="H720" s="12" t="n">
        <x:f>E720/D720</x:f>
        <x:v>20101.325757575756</x:v>
      </x:c>
      <x:c r="I720" s="12" t="n">
        <x:f>E720*157.1/G720</x:f>
        <x:v>106135000</x:v>
      </x:c>
      <x:c r="J720" s="12" t="n">
        <x:f>H720*157.1/G720</x:f>
        <x:v>20101.325757575756</x:v>
      </x:c>
      <x:c r="K720" s="12" t="n">
        <x:f>IF(F720="","",F720*157.1/G720)</x:f>
        <x:v>1580</x:v>
      </x:c>
      <x:c r="L720" s="14" t="n">
        <x:f>D720/D$716</x:f>
        <x:v>0.16296296296296298</x:v>
      </x:c>
      <x:c r="M720" s="14" t="n">
        <x:f>E720/E$716</x:f>
        <x:v>0.10067059984064955</x:v>
      </x:c>
      <x:c r="N720" s="2" t="str">
        <x:v>available</x:v>
      </x:c>
    </x:row>
    <x:row r="721" ht="24" customHeight="1">
      <x:c r="A721" s="2" t="n">
        <x:v>2023</x:v>
      </x:c>
      <x:c r="B721" s="2" t="str">
        <x:v>New Brunswick</x:v>
      </x:c>
      <x:c r="C721" s="2" t="str">
        <x:v>$80,000 to $99,999</x:v>
      </x:c>
      <x:c r="D721" s="10" t="n">
        <x:v>3550</x:v>
      </x:c>
      <x:c r="E721" s="10" t="n">
        <x:v>101335000</x:v>
      </x:c>
      <x:c r="F721" s="10" t="n">
        <x:v>1770</x:v>
      </x:c>
      <x:c r="G721" s="11" t="n">
        <x:v>157.1</x:v>
      </x:c>
      <x:c r="H721" s="12" t="n">
        <x:f>E721/D721</x:f>
        <x:v>28545.070422535213</x:v>
      </x:c>
      <x:c r="I721" s="12" t="n">
        <x:f>E721*157.1/G721</x:f>
        <x:v>101335000</x:v>
      </x:c>
      <x:c r="J721" s="12" t="n">
        <x:f>H721*157.1/G721</x:f>
        <x:v>28545.07042253521</x:v>
      </x:c>
      <x:c r="K721" s="12" t="n">
        <x:f>IF(F721="","",F721*157.1/G721)</x:f>
        <x:v>1770</x:v>
      </x:c>
      <x:c r="L721" s="14" t="n">
        <x:f>D721/D$716</x:f>
        <x:v>0.1095679012345679</x:v>
      </x:c>
      <x:c r="M721" s="14" t="n">
        <x:f>E721/E$716</x:f>
        <x:v>0.09611772963539097</x:v>
      </x:c>
      <x:c r="N721" s="2" t="str">
        <x:v>available</x:v>
      </x:c>
    </x:row>
    <x:row r="722" ht="24" customHeight="1">
      <x:c r="A722" s="2" t="n">
        <x:v>2023</x:v>
      </x:c>
      <x:c r="B722" s="2" t="str">
        <x:v>New Brunswick</x:v>
      </x:c>
      <x:c r="C722" s="2" t="str">
        <x:v>less than $20,000</x:v>
      </x:c>
      <x:c r="D722" s="10" t="n">
        <x:v>3230</x:v>
      </x:c>
      <x:c r="E722" s="10" t="n">
        <x:v>136135000</x:v>
      </x:c>
      <x:c r="F722" s="10" t="n">
        <x:v>1680</x:v>
      </x:c>
      <x:c r="G722" s="11" t="n">
        <x:v>157.1</x:v>
      </x:c>
      <x:c r="H722" s="12" t="n">
        <x:f>E722/D722</x:f>
        <x:v>42147.05882352941</x:v>
      </x:c>
      <x:c r="I722" s="12" t="n">
        <x:f>E722*157.1/G722</x:f>
        <x:v>136135000</x:v>
      </x:c>
      <x:c r="J722" s="12" t="n">
        <x:f>H722*157.1/G722</x:f>
        <x:v>42147.05882352941</x:v>
      </x:c>
      <x:c r="K722" s="12" t="n">
        <x:f>IF(F722="","",F722*157.1/G722)</x:f>
        <x:v>1680</x:v>
      </x:c>
      <x:c r="L722" s="14" t="n">
        <x:f>D722/D$716</x:f>
        <x:v>0.09969135802469135</x:v>
      </x:c>
      <x:c r="M722" s="14" t="n">
        <x:f>E722/E$716</x:f>
        <x:v>0.12912603862351557</x:v>
      </x:c>
      <x:c r="N722" s="2" t="str">
        <x:v>available</x:v>
      </x:c>
    </x:row>
    <x:row r="723" ht="24" customHeight="1">
      <x:c r="A723" s="2" t="n">
        <x:v>2023</x:v>
      </x:c>
      <x:c r="B723" s="2" t="str">
        <x:v>Newfoundland and Labrador</x:v>
      </x:c>
      <x:c r="C723" s="2" t="str">
        <x:v>All income groups</x:v>
      </x:c>
      <x:c r="D723" s="10" t="n">
        <x:v>17920</x:v>
      </x:c>
      <x:c r="E723" s="10" t="n">
        <x:v>451230000</x:v>
      </x:c>
      <x:c r="F723" s="10" t="n">
        <x:v>1360</x:v>
      </x:c>
      <x:c r="G723" s="11" t="n">
        <x:v>157.1</x:v>
      </x:c>
      <x:c r="H723" s="12" t="n">
        <x:f>E723/D723</x:f>
        <x:v>25180.245535714286</x:v>
      </x:c>
      <x:c r="I723" s="12" t="n">
        <x:f>E723*157.1/G723</x:f>
        <x:v>451230000</x:v>
      </x:c>
      <x:c r="J723" s="12" t="n">
        <x:f>H723*157.1/G723</x:f>
        <x:v>25180.245535714286</x:v>
      </x:c>
      <x:c r="K723" s="12" t="n">
        <x:f>IF(F723="","",F723*157.1/G723)</x:f>
        <x:v>1360</x:v>
      </x:c>
      <x:c r="L723" s="14" t="n">
        <x:f>D723/D$723</x:f>
        <x:v>1</x:v>
      </x:c>
      <x:c r="M723" s="14" t="n">
        <x:f>E723/E$723</x:f>
        <x:v>1</x:v>
      </x:c>
      <x:c r="N723" s="2" t="str">
        <x:v>available</x:v>
      </x:c>
    </x:row>
    <x:row r="724" ht="24" customHeight="1">
      <x:c r="A724" s="2" t="n">
        <x:v>2023</x:v>
      </x:c>
      <x:c r="B724" s="2" t="str">
        <x:v>Newfoundland and Labrador</x:v>
      </x:c>
      <x:c r="C724" s="2" t="str">
        <x:v>$100,000 and over</x:v>
      </x:c>
      <x:c r="D724" s="10" t="n">
        <x:v>5690</x:v>
      </x:c>
      <x:c r="E724" s="10" t="n">
        <x:v>264060000</x:v>
      </x:c>
      <x:c r="F724" s="10" t="n">
        <x:v>1530</x:v>
      </x:c>
      <x:c r="G724" s="11" t="n">
        <x:v>157.1</x:v>
      </x:c>
      <x:c r="H724" s="12" t="n">
        <x:f>E724/D724</x:f>
        <x:v>46407.732864674865</x:v>
      </x:c>
      <x:c r="I724" s="12" t="n">
        <x:f>E724*157.1/G724</x:f>
        <x:v>264060000</x:v>
      </x:c>
      <x:c r="J724" s="12" t="n">
        <x:f>H724*157.1/G724</x:f>
        <x:v>46407.732864674865</x:v>
      </x:c>
      <x:c r="K724" s="12" t="n">
        <x:f>IF(F724="","",F724*157.1/G724)</x:f>
        <x:v>1530</x:v>
      </x:c>
      <x:c r="L724" s="14" t="n">
        <x:f>D724/D$723</x:f>
        <x:v>0.31752232142857145</x:v>
      </x:c>
      <x:c r="M724" s="14" t="n">
        <x:f>E724/E$723</x:f>
        <x:v>0.5852004520975999</x:v>
      </x:c>
      <x:c r="N724" s="2" t="str">
        <x:v>available</x:v>
      </x:c>
    </x:row>
    <x:row r="725" ht="24" customHeight="1">
      <x:c r="A725" s="2" t="n">
        <x:v>2023</x:v>
      </x:c>
      <x:c r="B725" s="2" t="str">
        <x:v>Newfoundland and Labrador</x:v>
      </x:c>
      <x:c r="C725" s="2" t="str">
        <x:v>$20,000 to $39,999</x:v>
      </x:c>
      <x:c r="D725" s="10" t="n">
        <x:v>3080</x:v>
      </x:c>
      <x:c r="E725" s="10" t="n">
        <x:v>45675000</x:v>
      </x:c>
      <x:c r="F725" s="10" t="n">
        <x:v>1250</x:v>
      </x:c>
      <x:c r="G725" s="11" t="n">
        <x:v>157.1</x:v>
      </x:c>
      <x:c r="H725" s="12" t="n">
        <x:f>E725/D725</x:f>
        <x:v>14829.545454545454</x:v>
      </x:c>
      <x:c r="I725" s="12" t="n">
        <x:f>E725*157.1/G725</x:f>
        <x:v>45675000</x:v>
      </x:c>
      <x:c r="J725" s="12" t="n">
        <x:f>H725*157.1/G725</x:f>
        <x:v>14829.545454545454</x:v>
      </x:c>
      <x:c r="K725" s="12" t="n">
        <x:f>IF(F725="","",F725*157.1/G725)</x:f>
        <x:v>1250</x:v>
      </x:c>
      <x:c r="L725" s="14" t="n">
        <x:f>D725/D$723</x:f>
        <x:v>0.171875</x:v>
      </x:c>
      <x:c r="M725" s="14" t="n">
        <x:f>E725/E$723</x:f>
        <x:v>0.10122332291735922</x:v>
      </x:c>
      <x:c r="N725" s="2" t="str">
        <x:v>available</x:v>
      </x:c>
    </x:row>
    <x:row r="726" ht="24" customHeight="1">
      <x:c r="A726" s="2" t="n">
        <x:v>2023</x:v>
      </x:c>
      <x:c r="B726" s="2" t="str">
        <x:v>Newfoundland and Labrador</x:v>
      </x:c>
      <x:c r="C726" s="2" t="str">
        <x:v>$40,000 to $59,999</x:v>
      </x:c>
      <x:c r="D726" s="10" t="n">
        <x:v>3280</x:v>
      </x:c>
      <x:c r="E726" s="10" t="n">
        <x:v>53670000</x:v>
      </x:c>
      <x:c r="F726" s="10" t="n">
        <x:v>1240</x:v>
      </x:c>
      <x:c r="G726" s="11" t="n">
        <x:v>157.1</x:v>
      </x:c>
      <x:c r="H726" s="12" t="n">
        <x:f>E726/D726</x:f>
        <x:v>16362.80487804878</x:v>
      </x:c>
      <x:c r="I726" s="12" t="n">
        <x:f>E726*157.1/G726</x:f>
        <x:v>53670000</x:v>
      </x:c>
      <x:c r="J726" s="12" t="n">
        <x:f>H726*157.1/G726</x:f>
        <x:v>16362.804878048782</x:v>
      </x:c>
      <x:c r="K726" s="12" t="n">
        <x:f>IF(F726="","",F726*157.1/G726)</x:f>
        <x:v>1240</x:v>
      </x:c>
      <x:c r="L726" s="14" t="n">
        <x:f>D726/D$723</x:f>
        <x:v>0.18303571428571427</x:v>
      </x:c>
      <x:c r="M726" s="14" t="n">
        <x:f>E726/E$723</x:f>
        <x:v>0.11894155973671963</x:v>
      </x:c>
      <x:c r="N726" s="2" t="str">
        <x:v>available</x:v>
      </x:c>
    </x:row>
    <x:row r="727" ht="24" customHeight="1">
      <x:c r="A727" s="2" t="n">
        <x:v>2023</x:v>
      </x:c>
      <x:c r="B727" s="2" t="str">
        <x:v>Newfoundland and Labrador</x:v>
      </x:c>
      <x:c r="C727" s="2" t="str">
        <x:v>$60,000 to $79,999</x:v>
      </x:c>
      <x:c r="D727" s="10" t="n">
        <x:v>2610</x:v>
      </x:c>
      <x:c r="E727" s="10" t="n">
        <x:v>32115000</x:v>
      </x:c>
      <x:c r="F727" s="10" t="n">
        <x:v>1290</x:v>
      </x:c>
      <x:c r="G727" s="11" t="n">
        <x:v>157.1</x:v>
      </x:c>
      <x:c r="H727" s="12" t="n">
        <x:f>E727/D727</x:f>
        <x:v>12304.597701149425</x:v>
      </x:c>
      <x:c r="I727" s="12" t="n">
        <x:f>E727*157.1/G727</x:f>
        <x:v>32115000</x:v>
      </x:c>
      <x:c r="J727" s="12" t="n">
        <x:f>H727*157.1/G727</x:f>
        <x:v>12304.597701149425</x:v>
      </x:c>
      <x:c r="K727" s="12" t="n">
        <x:f>IF(F727="","",F727*157.1/G727)</x:f>
        <x:v>1290</x:v>
      </x:c>
      <x:c r="L727" s="14" t="n">
        <x:f>D727/D$723</x:f>
        <x:v>0.14564732142857142</x:v>
      </x:c>
      <x:c r="M727" s="14" t="n">
        <x:f>E727/E$723</x:f>
        <x:v>0.07117212951266538</x:v>
      </x:c>
      <x:c r="N727" s="2" t="str">
        <x:v>available</x:v>
      </x:c>
    </x:row>
    <x:row r="728" ht="24" customHeight="1">
      <x:c r="A728" s="2" t="n">
        <x:v>2023</x:v>
      </x:c>
      <x:c r="B728" s="2" t="str">
        <x:v>Newfoundland and Labrador</x:v>
      </x:c>
      <x:c r="C728" s="2" t="str">
        <x:v>$80,000 to $99,999</x:v>
      </x:c>
      <x:c r="D728" s="10" t="n">
        <x:v>1730</x:v>
      </x:c>
      <x:c r="E728" s="10" t="n">
        <x:v>29530000</x:v>
      </x:c>
      <x:c r="F728" s="10" t="n">
        <x:v>1470</x:v>
      </x:c>
      <x:c r="G728" s="11" t="n">
        <x:v>157.1</x:v>
      </x:c>
      <x:c r="H728" s="12" t="n">
        <x:f>E728/D728</x:f>
        <x:v>17069.36416184971</x:v>
      </x:c>
      <x:c r="I728" s="12" t="n">
        <x:f>E728*157.1/G728</x:f>
        <x:v>29530000</x:v>
      </x:c>
      <x:c r="J728" s="12" t="n">
        <x:f>H728*157.1/G728</x:f>
        <x:v>17069.36416184971</x:v>
      </x:c>
      <x:c r="K728" s="12" t="n">
        <x:f>IF(F728="","",F728*157.1/G728)</x:f>
        <x:v>1470</x:v>
      </x:c>
      <x:c r="L728" s="14" t="n">
        <x:f>D728/D$723</x:f>
        <x:v>0.09654017857142858</x:v>
      </x:c>
      <x:c r="M728" s="14" t="n">
        <x:f>E728/E$723</x:f>
        <x:v>0.06544334374930745</x:v>
      </x:c>
      <x:c r="N728" s="2" t="str">
        <x:v>available</x:v>
      </x:c>
    </x:row>
    <x:row r="729" ht="24" customHeight="1">
      <x:c r="A729" s="2" t="n">
        <x:v>2023</x:v>
      </x:c>
      <x:c r="B729" s="2" t="str">
        <x:v>Newfoundland and Labrador</x:v>
      </x:c>
      <x:c r="C729" s="2" t="str">
        <x:v>less than $20,000</x:v>
      </x:c>
      <x:c r="D729" s="10" t="n">
        <x:v>1540</x:v>
      </x:c>
      <x:c r="E729" s="10" t="n">
        <x:v>26180000</x:v>
      </x:c>
      <x:c r="F729" s="10" t="n">
        <x:v>1350</x:v>
      </x:c>
      <x:c r="G729" s="11" t="n">
        <x:v>157.1</x:v>
      </x:c>
      <x:c r="H729" s="12" t="n">
        <x:f>E729/D729</x:f>
        <x:v>17000</x:v>
      </x:c>
      <x:c r="I729" s="12" t="n">
        <x:f>E729*157.1/G729</x:f>
        <x:v>26180000</x:v>
      </x:c>
      <x:c r="J729" s="12" t="n">
        <x:f>H729*157.1/G729</x:f>
        <x:v>17000</x:v>
      </x:c>
      <x:c r="K729" s="12" t="n">
        <x:f>IF(F729="","",F729*157.1/G729)</x:f>
        <x:v>1350</x:v>
      </x:c>
      <x:c r="L729" s="14" t="n">
        <x:f>D729/D$723</x:f>
        <x:v>0.0859375</x:v>
      </x:c>
      <x:c r="M729" s="14" t="n">
        <x:f>E729/E$723</x:f>
        <x:v>0.058019191986348424</x:v>
      </x:c>
      <x:c r="N729" s="2" t="str">
        <x:v>available</x:v>
      </x:c>
    </x:row>
    <x:row r="730" ht="24" customHeight="1">
      <x:c r="A730" s="2" t="n">
        <x:v>2023</x:v>
      </x:c>
      <x:c r="B730" s="2" t="str">
        <x:v>Northwest Territories</x:v>
      </x:c>
      <x:c r="C730" s="2" t="str">
        <x:v>All income groups</x:v>
      </x:c>
      <x:c r="D730" s="10" t="n">
        <x:v>1620</x:v>
      </x:c>
      <x:c r="E730" s="10" t="n">
        <x:v>24450000</x:v>
      </x:c>
      <x:c r="F730" s="10" t="n">
        <x:v>690</x:v>
      </x:c>
      <x:c r="G730" s="11" t="n">
        <x:v>157.1</x:v>
      </x:c>
      <x:c r="H730" s="12" t="n">
        <x:f>E730/D730</x:f>
        <x:v>15092.592592592593</x:v>
      </x:c>
      <x:c r="I730" s="12" t="n">
        <x:f>E730*157.1/G730</x:f>
        <x:v>24450000</x:v>
      </x:c>
      <x:c r="J730" s="12" t="n">
        <x:f>H730*157.1/G730</x:f>
        <x:v>15092.592592592593</x:v>
      </x:c>
      <x:c r="K730" s="12" t="n">
        <x:f>IF(F730="","",F730*157.1/G730)</x:f>
        <x:v>690</x:v>
      </x:c>
      <x:c r="L730" s="14" t="n">
        <x:f>D730/D$730</x:f>
        <x:v>1</x:v>
      </x:c>
      <x:c r="M730" s="14" t="n">
        <x:f>E730/E$730</x:f>
        <x:v>1</x:v>
      </x:c>
      <x:c r="N730" s="2" t="str">
        <x:v>available</x:v>
      </x:c>
    </x:row>
    <x:row r="731" ht="24" customHeight="1">
      <x:c r="A731" s="2" t="n">
        <x:v>2023</x:v>
      </x:c>
      <x:c r="B731" s="2" t="str">
        <x:v>Northwest Territories</x:v>
      </x:c>
      <x:c r="C731" s="2" t="str">
        <x:v>$100,000 and over</x:v>
      </x:c>
      <x:c r="D731" s="10" t="n">
        <x:v>770</x:v>
      </x:c>
      <x:c r="E731" s="10" t="n">
        <x:v>16785000</x:v>
      </x:c>
      <x:c r="F731" s="10" t="n">
        <x:v>940</x:v>
      </x:c>
      <x:c r="G731" s="11" t="n">
        <x:v>157.1</x:v>
      </x:c>
      <x:c r="H731" s="12" t="n">
        <x:f>E731/D731</x:f>
        <x:v>21798.7012987013</x:v>
      </x:c>
      <x:c r="I731" s="12" t="n">
        <x:f>E731*157.1/G731</x:f>
        <x:v>16785000</x:v>
      </x:c>
      <x:c r="J731" s="12" t="n">
        <x:f>H731*157.1/G731</x:f>
        <x:v>21798.7012987013</x:v>
      </x:c>
      <x:c r="K731" s="12" t="n">
        <x:f>IF(F731="","",F731*157.1/G731)</x:f>
        <x:v>940</x:v>
      </x:c>
      <x:c r="L731" s="14" t="n">
        <x:f>D731/D$730</x:f>
        <x:v>0.47530864197530864</x:v>
      </x:c>
      <x:c r="M731" s="14" t="n">
        <x:f>E731/E$730</x:f>
        <x:v>0.6865030674846626</x:v>
      </x:c>
      <x:c r="N731" s="2" t="str">
        <x:v>available</x:v>
      </x:c>
    </x:row>
    <x:row r="732" ht="24" customHeight="1">
      <x:c r="A732" s="2" t="n">
        <x:v>2023</x:v>
      </x:c>
      <x:c r="B732" s="2" t="str">
        <x:v>Northwest Territories</x:v>
      </x:c>
      <x:c r="C732" s="2" t="str">
        <x:v>$20,000 to $39,999</x:v>
      </x:c>
      <x:c r="D732" s="10" t="n">
        <x:v>170</x:v>
      </x:c>
      <x:c r="E732" s="10" t="n">
        <x:v>1210000</x:v>
      </x:c>
      <x:c r="F732" s="10" t="n">
        <x:v>350</x:v>
      </x:c>
      <x:c r="G732" s="11" t="n">
        <x:v>157.1</x:v>
      </x:c>
      <x:c r="H732" s="12" t="n">
        <x:f>E732/D732</x:f>
        <x:v>7117.64705882353</x:v>
      </x:c>
      <x:c r="I732" s="12" t="n">
        <x:f>E732*157.1/G732</x:f>
        <x:v>1210000</x:v>
      </x:c>
      <x:c r="J732" s="12" t="n">
        <x:f>H732*157.1/G732</x:f>
        <x:v>7117.647058823529</x:v>
      </x:c>
      <x:c r="K732" s="12" t="n">
        <x:f>IF(F732="","",F732*157.1/G732)</x:f>
        <x:v>350</x:v>
      </x:c>
      <x:c r="L732" s="14" t="n">
        <x:f>D732/D$730</x:f>
        <x:v>0.10493827160493827</x:v>
      </x:c>
      <x:c r="M732" s="14" t="n">
        <x:f>E732/E$730</x:f>
        <x:v>0.04948875255623722</x:v>
      </x:c>
      <x:c r="N732" s="2" t="str">
        <x:v>available</x:v>
      </x:c>
    </x:row>
    <x:row r="733" ht="24" customHeight="1">
      <x:c r="A733" s="2" t="n">
        <x:v>2023</x:v>
      </x:c>
      <x:c r="B733" s="2" t="str">
        <x:v>Northwest Territories</x:v>
      </x:c>
      <x:c r="C733" s="2" t="str">
        <x:v>$40,000 to $59,999</x:v>
      </x:c>
      <x:c r="D733" s="10" t="n">
        <x:v>170</x:v>
      </x:c>
      <x:c r="E733" s="10" t="n">
        <x:v>830000</x:v>
      </x:c>
      <x:c r="F733" s="10" t="n">
        <x:v>690</x:v>
      </x:c>
      <x:c r="G733" s="11" t="n">
        <x:v>157.1</x:v>
      </x:c>
      <x:c r="H733" s="12" t="n">
        <x:f>E733/D733</x:f>
        <x:v>4882.35294117647</x:v>
      </x:c>
      <x:c r="I733" s="12" t="n">
        <x:f>E733*157.1/G733</x:f>
        <x:v>830000</x:v>
      </x:c>
      <x:c r="J733" s="12" t="n">
        <x:f>H733*157.1/G733</x:f>
        <x:v>4882.35294117647</x:v>
      </x:c>
      <x:c r="K733" s="12" t="n">
        <x:f>IF(F733="","",F733*157.1/G733)</x:f>
        <x:v>690</x:v>
      </x:c>
      <x:c r="L733" s="14" t="n">
        <x:f>D733/D$730</x:f>
        <x:v>0.10493827160493827</x:v>
      </x:c>
      <x:c r="M733" s="14" t="n">
        <x:f>E733/E$730</x:f>
        <x:v>0.033946830265848674</x:v>
      </x:c>
      <x:c r="N733" s="2" t="str">
        <x:v>available</x:v>
      </x:c>
    </x:row>
    <x:row r="734" ht="24" customHeight="1">
      <x:c r="A734" s="2" t="n">
        <x:v>2023</x:v>
      </x:c>
      <x:c r="B734" s="2" t="str">
        <x:v>Northwest Territories</x:v>
      </x:c>
      <x:c r="C734" s="2" t="str">
        <x:v>$60,000 to $79,999</x:v>
      </x:c>
      <x:c r="D734" s="10" t="n">
        <x:v>170</x:v>
      </x:c>
      <x:c r="E734" s="10" t="n">
        <x:v>1045000</x:v>
      </x:c>
      <x:c r="F734" s="10" t="n">
        <x:v>590</x:v>
      </x:c>
      <x:c r="G734" s="11" t="n">
        <x:v>157.1</x:v>
      </x:c>
      <x:c r="H734" s="12" t="n">
        <x:f>E734/D734</x:f>
        <x:v>6147.058823529412</x:v>
      </x:c>
      <x:c r="I734" s="12" t="n">
        <x:f>E734*157.1/G734</x:f>
        <x:v>1045000</x:v>
      </x:c>
      <x:c r="J734" s="12" t="n">
        <x:f>H734*157.1/G734</x:f>
        <x:v>6147.058823529412</x:v>
      </x:c>
      <x:c r="K734" s="12" t="n">
        <x:f>IF(F734="","",F734*157.1/G734)</x:f>
        <x:v>590</x:v>
      </x:c>
      <x:c r="L734" s="14" t="n">
        <x:f>D734/D$730</x:f>
        <x:v>0.10493827160493827</x:v>
      </x:c>
      <x:c r="M734" s="14" t="n">
        <x:f>E734/E$730</x:f>
        <x:v>0.042740286298568506</x:v>
      </x:c>
      <x:c r="N734" s="2" t="str">
        <x:v>available</x:v>
      </x:c>
    </x:row>
    <x:row r="735" ht="24" customHeight="1">
      <x:c r="A735" s="2" t="n">
        <x:v>2023</x:v>
      </x:c>
      <x:c r="B735" s="2" t="str">
        <x:v>Northwest Territories</x:v>
      </x:c>
      <x:c r="C735" s="2" t="str">
        <x:v>$80,000 to $99,999</x:v>
      </x:c>
      <x:c r="D735" s="10" t="n">
        <x:v>180</x:v>
      </x:c>
      <x:c r="E735" s="10" t="n">
        <x:v>1720000</x:v>
      </x:c>
      <x:c r="F735" s="10" t="n">
        <x:v>920</x:v>
      </x:c>
      <x:c r="G735" s="11" t="n">
        <x:v>157.1</x:v>
      </x:c>
      <x:c r="H735" s="12" t="n">
        <x:f>E735/D735</x:f>
        <x:v>9555.555555555555</x:v>
      </x:c>
      <x:c r="I735" s="12" t="n">
        <x:f>E735*157.1/G735</x:f>
        <x:v>1720000</x:v>
      </x:c>
      <x:c r="J735" s="12" t="n">
        <x:f>H735*157.1/G735</x:f>
        <x:v>9555.555555555555</x:v>
      </x:c>
      <x:c r="K735" s="12" t="n">
        <x:f>IF(F735="","",F735*157.1/G735)</x:f>
        <x:v>920</x:v>
      </x:c>
      <x:c r="L735" s="14" t="n">
        <x:f>D735/D$730</x:f>
        <x:v>0.1111111111111111</x:v>
      </x:c>
      <x:c r="M735" s="14" t="n">
        <x:f>E735/E$730</x:f>
        <x:v>0.0703476482617587</x:v>
      </x:c>
      <x:c r="N735" s="2" t="str">
        <x:v>available</x:v>
      </x:c>
    </x:row>
    <x:row r="736" ht="24" customHeight="1">
      <x:c r="A736" s="2" t="n">
        <x:v>2023</x:v>
      </x:c>
      <x:c r="B736" s="2" t="str">
        <x:v>Northwest Territories</x:v>
      </x:c>
      <x:c r="C736" s="2" t="str">
        <x:v>less than $20,000</x:v>
      </x:c>
      <x:c r="D736" s="10" t="n">
        <x:v>180</x:v>
      </x:c>
      <x:c r="E736" s="10" t="n">
        <x:v>2860000</x:v>
      </x:c>
      <x:c r="F736" s="10" t="n">
        <x:v>350</x:v>
      </x:c>
      <x:c r="G736" s="11" t="n">
        <x:v>157.1</x:v>
      </x:c>
      <x:c r="H736" s="12" t="n">
        <x:f>E736/D736</x:f>
        <x:v>15888.888888888889</x:v>
      </x:c>
      <x:c r="I736" s="12" t="n">
        <x:f>E736*157.1/G736</x:f>
        <x:v>2860000</x:v>
      </x:c>
      <x:c r="J736" s="12" t="n">
        <x:f>H736*157.1/G736</x:f>
        <x:v>15888.88888888889</x:v>
      </x:c>
      <x:c r="K736" s="12" t="n">
        <x:f>IF(F736="","",F736*157.1/G736)</x:f>
        <x:v>350</x:v>
      </x:c>
      <x:c r="L736" s="14" t="n">
        <x:f>D736/D$730</x:f>
        <x:v>0.1111111111111111</x:v>
      </x:c>
      <x:c r="M736" s="14" t="n">
        <x:f>E736/E$730</x:f>
        <x:v>0.11697341513292434</x:v>
      </x:c>
      <x:c r="N736" s="2" t="str">
        <x:v>available</x:v>
      </x:c>
    </x:row>
    <x:row r="737" ht="24" customHeight="1">
      <x:c r="A737" s="2" t="n">
        <x:v>2023</x:v>
      </x:c>
      <x:c r="B737" s="2" t="str">
        <x:v>Nova Scotia</x:v>
      </x:c>
      <x:c r="C737" s="2" t="str">
        <x:v>All income groups</x:v>
      </x:c>
      <x:c r="D737" s="10" t="n">
        <x:v>51730</x:v>
      </x:c>
      <x:c r="E737" s="10" t="n">
        <x:v>2121645000</x:v>
      </x:c>
      <x:c r="F737" s="10" t="n">
        <x:v>1870</x:v>
      </x:c>
      <x:c r="G737" s="11" t="n">
        <x:v>157.1</x:v>
      </x:c>
      <x:c r="H737" s="12" t="n">
        <x:f>E737/D737</x:f>
        <x:v>41013.82176686642</x:v>
      </x:c>
      <x:c r="I737" s="12" t="n">
        <x:f>E737*157.1/G737</x:f>
        <x:v>2121645000</x:v>
      </x:c>
      <x:c r="J737" s="12" t="n">
        <x:f>H737*157.1/G737</x:f>
        <x:v>41013.82176686642</x:v>
      </x:c>
      <x:c r="K737" s="12" t="n">
        <x:f>IF(F737="","",F737*157.1/G737)</x:f>
        <x:v>1870</x:v>
      </x:c>
      <x:c r="L737" s="14" t="n">
        <x:f>D737/D$737</x:f>
        <x:v>1</x:v>
      </x:c>
      <x:c r="M737" s="14" t="n">
        <x:f>E737/E$737</x:f>
        <x:v>1</x:v>
      </x:c>
      <x:c r="N737" s="2" t="str">
        <x:v>available</x:v>
      </x:c>
    </x:row>
    <x:row r="738" ht="24" customHeight="1">
      <x:c r="A738" s="2" t="n">
        <x:v>2023</x:v>
      </x:c>
      <x:c r="B738" s="2" t="str">
        <x:v>Nova Scotia</x:v>
      </x:c>
      <x:c r="C738" s="2" t="str">
        <x:v>$100,000 and over</x:v>
      </x:c>
      <x:c r="D738" s="10" t="n">
        <x:v>12380</x:v>
      </x:c>
      <x:c r="E738" s="10" t="n">
        <x:v>1118500000</x:v>
      </x:c>
      <x:c r="F738" s="10" t="n">
        <x:v>2880</x:v>
      </x:c>
      <x:c r="G738" s="11" t="n">
        <x:v>157.1</x:v>
      </x:c>
      <x:c r="H738" s="12" t="n">
        <x:f>E738/D738</x:f>
        <x:v>90347.33441033926</x:v>
      </x:c>
      <x:c r="I738" s="12" t="n">
        <x:f>E738*157.1/G738</x:f>
        <x:v>1118500000</x:v>
      </x:c>
      <x:c r="J738" s="12" t="n">
        <x:f>H738*157.1/G738</x:f>
        <x:v>90347.33441033926</x:v>
      </x:c>
      <x:c r="K738" s="12" t="n">
        <x:f>IF(F738="","",F738*157.1/G738)</x:f>
        <x:v>2880</x:v>
      </x:c>
      <x:c r="L738" s="14" t="n">
        <x:f>D738/D$737</x:f>
        <x:v>0.2393195437850377</x:v>
      </x:c>
      <x:c r="M738" s="14" t="n">
        <x:f>E738/E$737</x:f>
        <x:v>0.5271852736909333</x:v>
      </x:c>
      <x:c r="N738" s="2" t="str">
        <x:v>available</x:v>
      </x:c>
    </x:row>
    <x:row r="739" ht="24" customHeight="1">
      <x:c r="A739" s="2" t="n">
        <x:v>2023</x:v>
      </x:c>
      <x:c r="B739" s="2" t="str">
        <x:v>Nova Scotia</x:v>
      </x:c>
      <x:c r="C739" s="2" t="str">
        <x:v>$20,000 to $39,999</x:v>
      </x:c>
      <x:c r="D739" s="10" t="n">
        <x:v>10580</x:v>
      </x:c>
      <x:c r="E739" s="10" t="n">
        <x:v>197695000</x:v>
      </x:c>
      <x:c r="F739" s="10" t="n">
        <x:v>1490</x:v>
      </x:c>
      <x:c r="G739" s="11" t="n">
        <x:v>157.1</x:v>
      </x:c>
      <x:c r="H739" s="12" t="n">
        <x:f>E739/D739</x:f>
        <x:v>18685.72778827977</x:v>
      </x:c>
      <x:c r="I739" s="12" t="n">
        <x:f>E739*157.1/G739</x:f>
        <x:v>197695000</x:v>
      </x:c>
      <x:c r="J739" s="12" t="n">
        <x:f>H739*157.1/G739</x:f>
        <x:v>18685.72778827977</x:v>
      </x:c>
      <x:c r="K739" s="12" t="n">
        <x:f>IF(F739="","",F739*157.1/G739)</x:f>
        <x:v>1490</x:v>
      </x:c>
      <x:c r="L739" s="14" t="n">
        <x:f>D739/D$737</x:f>
        <x:v>0.2045234873381017</x:v>
      </x:c>
      <x:c r="M739" s="14" t="n">
        <x:f>E739/E$737</x:f>
        <x:v>0.09318005604142068</x:v>
      </x:c>
      <x:c r="N739" s="2" t="str">
        <x:v>available</x:v>
      </x:c>
    </x:row>
    <x:row r="740" ht="24" customHeight="1">
      <x:c r="A740" s="2" t="n">
        <x:v>2023</x:v>
      </x:c>
      <x:c r="B740" s="2" t="str">
        <x:v>Nova Scotia</x:v>
      </x:c>
      <x:c r="C740" s="2" t="str">
        <x:v>$40,000 to $59,999</x:v>
      </x:c>
      <x:c r="D740" s="10" t="n">
        <x:v>9930</x:v>
      </x:c>
      <x:c r="E740" s="10" t="n">
        <x:v>201845000</x:v>
      </x:c>
      <x:c r="F740" s="10" t="n">
        <x:v>1610</x:v>
      </x:c>
      <x:c r="G740" s="11" t="n">
        <x:v>157.1</x:v>
      </x:c>
      <x:c r="H740" s="12" t="n">
        <x:f>E740/D740</x:f>
        <x:v>20326.78751258812</x:v>
      </x:c>
      <x:c r="I740" s="12" t="n">
        <x:f>E740*157.1/G740</x:f>
        <x:v>201845000</x:v>
      </x:c>
      <x:c r="J740" s="12" t="n">
        <x:f>H740*157.1/G740</x:f>
        <x:v>20326.78751258812</x:v>
      </x:c>
      <x:c r="K740" s="12" t="n">
        <x:f>IF(F740="","",F740*157.1/G740)</x:f>
        <x:v>1610</x:v>
      </x:c>
      <x:c r="L740" s="14" t="n">
        <x:f>D740/D$737</x:f>
        <x:v>0.19195824473226367</x:v>
      </x:c>
      <x:c r="M740" s="14" t="n">
        <x:f>E740/E$737</x:f>
        <x:v>0.09513608544313493</x:v>
      </x:c>
      <x:c r="N740" s="2" t="str">
        <x:v>available</x:v>
      </x:c>
    </x:row>
    <x:row r="741" ht="24" customHeight="1">
      <x:c r="A741" s="2" t="n">
        <x:v>2023</x:v>
      </x:c>
      <x:c r="B741" s="2" t="str">
        <x:v>Nova Scotia</x:v>
      </x:c>
      <x:c r="C741" s="2" t="str">
        <x:v>$60,000 to $79,999</x:v>
      </x:c>
      <x:c r="D741" s="10" t="n">
        <x:v>8080</x:v>
      </x:c>
      <x:c r="E741" s="10" t="n">
        <x:v>176990000</x:v>
      </x:c>
      <x:c r="F741" s="10" t="n">
        <x:v>1770</x:v>
      </x:c>
      <x:c r="G741" s="11" t="n">
        <x:v>157.1</x:v>
      </x:c>
      <x:c r="H741" s="12" t="n">
        <x:f>E741/D741</x:f>
        <x:v>21904.70297029703</x:v>
      </x:c>
      <x:c r="I741" s="12" t="n">
        <x:f>E741*157.1/G741</x:f>
        <x:v>176990000</x:v>
      </x:c>
      <x:c r="J741" s="12" t="n">
        <x:f>H741*157.1/G741</x:f>
        <x:v>21904.70297029703</x:v>
      </x:c>
      <x:c r="K741" s="12" t="n">
        <x:f>IF(F741="","",F741*157.1/G741)</x:f>
        <x:v>1770</x:v>
      </x:c>
      <x:c r="L741" s="14" t="n">
        <x:f>D741/D$737</x:f>
        <x:v>0.15619563116180166</x:v>
      </x:c>
      <x:c r="M741" s="14" t="n">
        <x:f>E741/E$737</x:f>
        <x:v>0.0834211189902175</x:v>
      </x:c>
      <x:c r="N741" s="2" t="str">
        <x:v>available</x:v>
      </x:c>
    </x:row>
    <x:row r="742" ht="24" customHeight="1">
      <x:c r="A742" s="2" t="n">
        <x:v>2023</x:v>
      </x:c>
      <x:c r="B742" s="2" t="str">
        <x:v>Nova Scotia</x:v>
      </x:c>
      <x:c r="C742" s="2" t="str">
        <x:v>$80,000 to $99,999</x:v>
      </x:c>
      <x:c r="D742" s="10" t="n">
        <x:v>5520</x:v>
      </x:c>
      <x:c r="E742" s="10" t="n">
        <x:v>169470000</x:v>
      </x:c>
      <x:c r="F742" s="10" t="n">
        <x:v>1820</x:v>
      </x:c>
      <x:c r="G742" s="11" t="n">
        <x:v>157.1</x:v>
      </x:c>
      <x:c r="H742" s="12" t="n">
        <x:f>E742/D742</x:f>
        <x:v>30701.08695652174</x:v>
      </x:c>
      <x:c r="I742" s="12" t="n">
        <x:f>E742*157.1/G742</x:f>
        <x:v>169470000</x:v>
      </x:c>
      <x:c r="J742" s="12" t="n">
        <x:f>H742*157.1/G742</x:f>
        <x:v>30701.08695652174</x:v>
      </x:c>
      <x:c r="K742" s="12" t="n">
        <x:f>IF(F742="","",F742*157.1/G742)</x:f>
        <x:v>1820</x:v>
      </x:c>
      <x:c r="L742" s="14" t="n">
        <x:f>D742/D$737</x:f>
        <x:v>0.10670790643727045</x:v>
      </x:c>
      <x:c r="M742" s="14" t="n">
        <x:f>E742/E$737</x:f>
        <x:v>0.07987669944783411</x:v>
      </x:c>
      <x:c r="N742" s="2" t="str">
        <x:v>available</x:v>
      </x:c>
    </x:row>
    <x:row r="743" ht="24" customHeight="1">
      <x:c r="A743" s="2" t="n">
        <x:v>2023</x:v>
      </x:c>
      <x:c r="B743" s="2" t="str">
        <x:v>Nova Scotia</x:v>
      </x:c>
      <x:c r="C743" s="2" t="str">
        <x:v>less than $20,000</x:v>
      </x:c>
      <x:c r="D743" s="10" t="n">
        <x:v>5240</x:v>
      </x:c>
      <x:c r="E743" s="10" t="n">
        <x:v>257145000</x:v>
      </x:c>
      <x:c r="F743" s="10" t="n">
        <x:v>2050</x:v>
      </x:c>
      <x:c r="G743" s="11" t="n">
        <x:v>157.1</x:v>
      </x:c>
      <x:c r="H743" s="12" t="n">
        <x:f>E743/D743</x:f>
        <x:v>49073.47328244275</x:v>
      </x:c>
      <x:c r="I743" s="12" t="n">
        <x:f>E743*157.1/G743</x:f>
        <x:v>257145000</x:v>
      </x:c>
      <x:c r="J743" s="12" t="n">
        <x:f>H743*157.1/G743</x:f>
        <x:v>49073.47328244275</x:v>
      </x:c>
      <x:c r="K743" s="12" t="n">
        <x:f>IF(F743="","",F743*157.1/G743)</x:f>
        <x:v>2050</x:v>
      </x:c>
      <x:c r="L743" s="14" t="n">
        <x:f>D743/D$737</x:f>
        <x:v>0.10129518654552484</x:v>
      </x:c>
      <x:c r="M743" s="14" t="n">
        <x:f>E743/E$737</x:f>
        <x:v>0.12120076638645956</x:v>
      </x:c>
      <x:c r="N743" s="2" t="str">
        <x:v>available</x:v>
      </x:c>
    </x:row>
    <x:row r="744" ht="24" customHeight="1">
      <x:c r="A744" s="2" t="n">
        <x:v>2023</x:v>
      </x:c>
      <x:c r="B744" s="2" t="str">
        <x:v>Nunavut</x:v>
      </x:c>
      <x:c r="C744" s="2" t="str">
        <x:v>All income groups</x:v>
      </x:c>
      <x:c r="D744" s="10" t="n">
        <x:v>360</x:v>
      </x:c>
      <x:c r="E744" s="10" t="n">
        <x:v>5400000</x:v>
      </x:c>
      <x:c r="F744" s="10" t="n">
        <x:v>510</x:v>
      </x:c>
      <x:c r="G744" s="11" t="n">
        <x:v>157.1</x:v>
      </x:c>
      <x:c r="H744" s="12" t="n">
        <x:f>E744/D744</x:f>
        <x:v>15000</x:v>
      </x:c>
      <x:c r="I744" s="12" t="n">
        <x:f>E744*157.1/G744</x:f>
        <x:v>5400000</x:v>
      </x:c>
      <x:c r="J744" s="12" t="n">
        <x:f>H744*157.1/G744</x:f>
        <x:v>15000</x:v>
      </x:c>
      <x:c r="K744" s="12" t="n">
        <x:f>IF(F744="","",F744*157.1/G744)</x:f>
        <x:v>510</x:v>
      </x:c>
      <x:c r="L744" s="14" t="n">
        <x:f>D744/D$744</x:f>
        <x:v>1</x:v>
      </x:c>
      <x:c r="M744" s="14" t="n">
        <x:f>E744/E$744</x:f>
        <x:v>1</x:v>
      </x:c>
      <x:c r="N744" s="2" t="str">
        <x:v>available</x:v>
      </x:c>
    </x:row>
    <x:row r="745" ht="24" customHeight="1">
      <x:c r="A745" s="2" t="n">
        <x:v>2023</x:v>
      </x:c>
      <x:c r="B745" s="2" t="str">
        <x:v>Nunavut</x:v>
      </x:c>
      <x:c r="C745" s="2" t="str">
        <x:v>$100,000 and over</x:v>
      </x:c>
      <x:c r="D745" s="10" t="n">
        <x:v>230</x:v>
      </x:c>
      <x:c r="E745" s="10" t="n">
        <x:v>3110000</x:v>
      </x:c>
      <x:c r="F745" s="10" t="n">
        <x:v>770</x:v>
      </x:c>
      <x:c r="G745" s="11" t="n">
        <x:v>157.1</x:v>
      </x:c>
      <x:c r="H745" s="12" t="n">
        <x:f>E745/D745</x:f>
        <x:v>13521.739130434782</x:v>
      </x:c>
      <x:c r="I745" s="12" t="n">
        <x:f>E745*157.1/G745</x:f>
        <x:v>3110000</x:v>
      </x:c>
      <x:c r="J745" s="12" t="n">
        <x:f>H745*157.1/G745</x:f>
        <x:v>13521.739130434782</x:v>
      </x:c>
      <x:c r="K745" s="12" t="n">
        <x:f>IF(F745="","",F745*157.1/G745)</x:f>
        <x:v>770</x:v>
      </x:c>
      <x:c r="L745" s="14" t="n">
        <x:f>D745/D$744</x:f>
        <x:v>0.6388888888888888</x:v>
      </x:c>
      <x:c r="M745" s="14" t="n">
        <x:f>E745/E$744</x:f>
        <x:v>0.575925925925926</x:v>
      </x:c>
      <x:c r="N745" s="2" t="str">
        <x:v>available</x:v>
      </x:c>
    </x:row>
    <x:row r="746" ht="24" customHeight="1">
      <x:c r="A746" s="2" t="n">
        <x:v>2023</x:v>
      </x:c>
      <x:c r="B746" s="2" t="str">
        <x:v>Nunavut</x:v>
      </x:c>
      <x:c r="C746" s="2" t="str">
        <x:v>$20,000 to $39,999</x:v>
      </x:c>
      <x:c r="D746" s="10" t="n">
        <x:v>20</x:v>
      </x:c>
      <x:c r="E746" s="10" t="n">
        <x:v>1515000</x:v>
      </x:c>
      <x:c r="F746" s="10" t="n">
        <x:v>150</x:v>
      </x:c>
      <x:c r="G746" s="11" t="n">
        <x:v>157.1</x:v>
      </x:c>
      <x:c r="H746" s="12" t="n">
        <x:f>E746/D746</x:f>
        <x:v>75750</x:v>
      </x:c>
      <x:c r="I746" s="12" t="n">
        <x:f>E746*157.1/G746</x:f>
        <x:v>1515000</x:v>
      </x:c>
      <x:c r="J746" s="12" t="n">
        <x:f>H746*157.1/G746</x:f>
        <x:v>75750</x:v>
      </x:c>
      <x:c r="K746" s="12" t="n">
        <x:f>IF(F746="","",F746*157.1/G746)</x:f>
        <x:v>150</x:v>
      </x:c>
      <x:c r="L746" s="14" t="n">
        <x:f>D746/D$744</x:f>
        <x:v>0.05555555555555555</x:v>
      </x:c>
      <x:c r="M746" s="14" t="n">
        <x:f>E746/E$744</x:f>
        <x:v>0.28055555555555556</x:v>
      </x:c>
      <x:c r="N746" s="2" t="str">
        <x:v>available</x:v>
      </x:c>
    </x:row>
    <x:row r="747" ht="24" customHeight="1">
      <x:c r="A747" s="2" t="n">
        <x:v>2023</x:v>
      </x:c>
      <x:c r="B747" s="2" t="str">
        <x:v>Nunavut</x:v>
      </x:c>
      <x:c r="C747" s="2" t="str">
        <x:v>$40,000 to $59,999</x:v>
      </x:c>
      <x:c r="D747" s="10" t="n">
        <x:v>30</x:v>
      </x:c>
      <x:c r="E747" s="10" t="n">
        <x:v>90000</x:v>
      </x:c>
      <x:c r="F747" s="10" t="n">
        <x:v>470</x:v>
      </x:c>
      <x:c r="G747" s="11" t="n">
        <x:v>157.1</x:v>
      </x:c>
      <x:c r="H747" s="12" t="n">
        <x:f>E747/D747</x:f>
        <x:v>3000</x:v>
      </x:c>
      <x:c r="I747" s="12" t="n">
        <x:f>E747*157.1/G747</x:f>
        <x:v>90000</x:v>
      </x:c>
      <x:c r="J747" s="12" t="n">
        <x:f>H747*157.1/G747</x:f>
        <x:v>3000</x:v>
      </x:c>
      <x:c r="K747" s="12" t="n">
        <x:f>IF(F747="","",F747*157.1/G747)</x:f>
        <x:v>470</x:v>
      </x:c>
      <x:c r="L747" s="14" t="n">
        <x:f>D747/D$744</x:f>
        <x:v>0.08333333333333333</x:v>
      </x:c>
      <x:c r="M747" s="14" t="n">
        <x:f>E747/E$744</x:f>
        <x:v>0.016666666666666666</x:v>
      </x:c>
      <x:c r="N747" s="2" t="str">
        <x:v>available</x:v>
      </x:c>
    </x:row>
    <x:row r="748" ht="24" customHeight="1">
      <x:c r="A748" s="2" t="n">
        <x:v>2023</x:v>
      </x:c>
      <x:c r="B748" s="2" t="str">
        <x:v>Nunavut</x:v>
      </x:c>
      <x:c r="C748" s="2" t="str">
        <x:v>$60,000 to $79,999</x:v>
      </x:c>
      <x:c r="D748" s="10" t="n">
        <x:v>30</x:v>
      </x:c>
      <x:c r="E748" s="10" t="n">
        <x:v>330000</x:v>
      </x:c>
      <x:c r="F748" s="10" t="n">
        <x:v>40</x:v>
      </x:c>
      <x:c r="G748" s="11" t="n">
        <x:v>157.1</x:v>
      </x:c>
      <x:c r="H748" s="12" t="n">
        <x:f>E748/D748</x:f>
        <x:v>11000</x:v>
      </x:c>
      <x:c r="I748" s="12" t="n">
        <x:f>E748*157.1/G748</x:f>
        <x:v>330000</x:v>
      </x:c>
      <x:c r="J748" s="12" t="n">
        <x:f>H748*157.1/G748</x:f>
        <x:v>11000</x:v>
      </x:c>
      <x:c r="K748" s="12" t="n">
        <x:f>IF(F748="","",F748*157.1/G748)</x:f>
        <x:v>40</x:v>
      </x:c>
      <x:c r="L748" s="14" t="n">
        <x:f>D748/D$744</x:f>
        <x:v>0.08333333333333333</x:v>
      </x:c>
      <x:c r="M748" s="14" t="n">
        <x:f>E748/E$744</x:f>
        <x:v>0.06111111111111111</x:v>
      </x:c>
      <x:c r="N748" s="2" t="str">
        <x:v>available</x:v>
      </x:c>
    </x:row>
    <x:row r="749" ht="24" customHeight="1">
      <x:c r="A749" s="2" t="n">
        <x:v>2023</x:v>
      </x:c>
      <x:c r="B749" s="2" t="str">
        <x:v>Nunavut</x:v>
      </x:c>
      <x:c r="C749" s="2" t="str">
        <x:v>$80,000 to $99,999</x:v>
      </x:c>
      <x:c r="D749" s="10" t="n">
        <x:v>40</x:v>
      </x:c>
      <x:c r="E749" s="10" t="n">
        <x:v>115000</x:v>
      </x:c>
      <x:c r="F749" s="10" t="n">
        <x:v>740</x:v>
      </x:c>
      <x:c r="G749" s="11" t="n">
        <x:v>157.1</x:v>
      </x:c>
      <x:c r="H749" s="12" t="n">
        <x:f>E749/D749</x:f>
        <x:v>2875</x:v>
      </x:c>
      <x:c r="I749" s="12" t="n">
        <x:f>E749*157.1/G749</x:f>
        <x:v>115000</x:v>
      </x:c>
      <x:c r="J749" s="12" t="n">
        <x:f>H749*157.1/G749</x:f>
        <x:v>2875</x:v>
      </x:c>
      <x:c r="K749" s="12" t="n">
        <x:f>IF(F749="","",F749*157.1/G749)</x:f>
        <x:v>740</x:v>
      </x:c>
      <x:c r="L749" s="14" t="n">
        <x:f>D749/D$744</x:f>
        <x:v>0.1111111111111111</x:v>
      </x:c>
      <x:c r="M749" s="14" t="n">
        <x:f>E749/E$744</x:f>
        <x:v>0.021296296296296296</x:v>
      </x:c>
      <x:c r="N749" s="2" t="str">
        <x:v>available</x:v>
      </x:c>
    </x:row>
    <x:row r="750" ht="24" customHeight="1">
      <x:c r="A750" s="2" t="n">
        <x:v>2023</x:v>
      </x:c>
      <x:c r="B750" s="2" t="str">
        <x:v>Nunavut</x:v>
      </x:c>
      <x:c r="C750" s="2" t="str">
        <x:v>less than $20,000</x:v>
      </x:c>
      <x:c r="D750" s="10" t="n">
        <x:v>20</x:v>
      </x:c>
      <x:c r="E750" s="10" t="n">
        <x:v>240000</x:v>
      </x:c>
      <x:c r="F750" s="10" t="n">
        <x:v>290</x:v>
      </x:c>
      <x:c r="G750" s="11" t="n">
        <x:v>157.1</x:v>
      </x:c>
      <x:c r="H750" s="12" t="n">
        <x:f>E750/D750</x:f>
        <x:v>12000</x:v>
      </x:c>
      <x:c r="I750" s="12" t="n">
        <x:f>E750*157.1/G750</x:f>
        <x:v>240000</x:v>
      </x:c>
      <x:c r="J750" s="12" t="n">
        <x:f>H750*157.1/G750</x:f>
        <x:v>12000</x:v>
      </x:c>
      <x:c r="K750" s="12" t="n">
        <x:f>IF(F750="","",F750*157.1/G750)</x:f>
        <x:v>290</x:v>
      </x:c>
      <x:c r="L750" s="14" t="n">
        <x:f>D750/D$744</x:f>
        <x:v>0.05555555555555555</x:v>
      </x:c>
      <x:c r="M750" s="14" t="n">
        <x:f>E750/E$744</x:f>
        <x:v>0.044444444444444446</x:v>
      </x:c>
      <x:c r="N750" s="2" t="str">
        <x:v>available</x:v>
      </x:c>
    </x:row>
    <x:row r="751" ht="24" customHeight="1">
      <x:c r="A751" s="2" t="n">
        <x:v>2023</x:v>
      </x:c>
      <x:c r="B751" s="2" t="str">
        <x:v>Ontario</x:v>
      </x:c>
      <x:c r="C751" s="2" t="str">
        <x:v>All income groups</x:v>
      </x:c>
      <x:c r="D751" s="10" t="n">
        <x:v>1109700</x:v>
      </x:c>
      <x:c r="E751" s="10" t="n">
        <x:v>39987750000</x:v>
      </x:c>
      <x:c r="F751" s="10" t="n">
        <x:v>1820</x:v>
      </x:c>
      <x:c r="G751" s="11" t="n">
        <x:v>157.1</x:v>
      </x:c>
      <x:c r="H751" s="12" t="n">
        <x:f>E751/D751</x:f>
        <x:v>36034.73911868072</x:v>
      </x:c>
      <x:c r="I751" s="12" t="n">
        <x:f>E751*157.1/G751</x:f>
        <x:v>39987750000</x:v>
      </x:c>
      <x:c r="J751" s="12" t="n">
        <x:f>H751*157.1/G751</x:f>
        <x:v>36034.73911868072</x:v>
      </x:c>
      <x:c r="K751" s="12" t="n">
        <x:f>IF(F751="","",F751*157.1/G751)</x:f>
        <x:v>1820</x:v>
      </x:c>
      <x:c r="L751" s="14" t="n">
        <x:f>D751/D$751</x:f>
        <x:v>1</x:v>
      </x:c>
      <x:c r="M751" s="14" t="n">
        <x:f>E751/E$751</x:f>
        <x:v>1</x:v>
      </x:c>
      <x:c r="N751" s="2" t="str">
        <x:v>available</x:v>
      </x:c>
    </x:row>
    <x:row r="752" ht="24" customHeight="1">
      <x:c r="A752" s="2" t="n">
        <x:v>2023</x:v>
      </x:c>
      <x:c r="B752" s="2" t="str">
        <x:v>Ontario</x:v>
      </x:c>
      <x:c r="C752" s="2" t="str">
        <x:v>$100,000 and over</x:v>
      </x:c>
      <x:c r="D752" s="10" t="n">
        <x:v>357270</x:v>
      </x:c>
      <x:c r="E752" s="10" t="n">
        <x:v>23883875000</x:v>
      </x:c>
      <x:c r="F752" s="10" t="n">
        <x:v>2720</x:v>
      </x:c>
      <x:c r="G752" s="11" t="n">
        <x:v>157.1</x:v>
      </x:c>
      <x:c r="H752" s="12" t="n">
        <x:f>E752/D752</x:f>
        <x:v>66851.05102583481</x:v>
      </x:c>
      <x:c r="I752" s="12" t="n">
        <x:f>E752*157.1/G752</x:f>
        <x:v>23883875000</x:v>
      </x:c>
      <x:c r="J752" s="12" t="n">
        <x:f>H752*157.1/G752</x:f>
        <x:v>66851.05102583481</x:v>
      </x:c>
      <x:c r="K752" s="12" t="n">
        <x:f>IF(F752="","",F752*157.1/G752)</x:f>
        <x:v>2720</x:v>
      </x:c>
      <x:c r="L752" s="14" t="n">
        <x:f>D752/D$751</x:f>
        <x:v>0.3219518788861855</x:v>
      </x:c>
      <x:c r="M752" s="14" t="n">
        <x:f>E752/E$751</x:f>
        <x:v>0.5972797919362804</x:v>
      </x:c>
      <x:c r="N752" s="2" t="str">
        <x:v>available</x:v>
      </x:c>
    </x:row>
    <x:row r="753" ht="24" customHeight="1">
      <x:c r="A753" s="2" t="n">
        <x:v>2023</x:v>
      </x:c>
      <x:c r="B753" s="2" t="str">
        <x:v>Ontario</x:v>
      </x:c>
      <x:c r="C753" s="2" t="str">
        <x:v>$20,000 to $39,999</x:v>
      </x:c>
      <x:c r="D753" s="10" t="n">
        <x:v>186600</x:v>
      </x:c>
      <x:c r="E753" s="10" t="n">
        <x:v>3195160000</x:v>
      </x:c>
      <x:c r="F753" s="10" t="n">
        <x:v>1420</x:v>
      </x:c>
      <x:c r="G753" s="11" t="n">
        <x:v>157.1</x:v>
      </x:c>
      <x:c r="H753" s="12" t="n">
        <x:f>E753/D753</x:f>
        <x:v>17123.04394426581</x:v>
      </x:c>
      <x:c r="I753" s="12" t="n">
        <x:f>E753*157.1/G753</x:f>
        <x:v>3195160000</x:v>
      </x:c>
      <x:c r="J753" s="12" t="n">
        <x:f>H753*157.1/G753</x:f>
        <x:v>17123.04394426581</x:v>
      </x:c>
      <x:c r="K753" s="12" t="n">
        <x:f>IF(F753="","",F753*157.1/G753)</x:f>
        <x:v>1420</x:v>
      </x:c>
      <x:c r="L753" s="14" t="n">
        <x:f>D753/D$751</x:f>
        <x:v>0.1681535550148689</x:v>
      </x:c>
      <x:c r="M753" s="14" t="n">
        <x:f>E753/E$751</x:f>
        <x:v>0.07990347043782159</x:v>
      </x:c>
      <x:c r="N753" s="2" t="str">
        <x:v>available</x:v>
      </x:c>
    </x:row>
    <x:row r="754" ht="24" customHeight="1">
      <x:c r="A754" s="2" t="n">
        <x:v>2023</x:v>
      </x:c>
      <x:c r="B754" s="2" t="str">
        <x:v>Ontario</x:v>
      </x:c>
      <x:c r="C754" s="2" t="str">
        <x:v>$40,000 to $59,999</x:v>
      </x:c>
      <x:c r="D754" s="10" t="n">
        <x:v>178730</x:v>
      </x:c>
      <x:c r="E754" s="10" t="n">
        <x:v>3087920000</x:v>
      </x:c>
      <x:c r="F754" s="10" t="n">
        <x:v>1550</x:v>
      </x:c>
      <x:c r="G754" s="11" t="n">
        <x:v>157.1</x:v>
      </x:c>
      <x:c r="H754" s="12" t="n">
        <x:f>E754/D754</x:f>
        <x:v>17277.010015106585</x:v>
      </x:c>
      <x:c r="I754" s="12" t="n">
        <x:f>E754*157.1/G754</x:f>
        <x:v>3087920000</x:v>
      </x:c>
      <x:c r="J754" s="12" t="n">
        <x:f>H754*157.1/G754</x:f>
        <x:v>17277.010015106585</x:v>
      </x:c>
      <x:c r="K754" s="12" t="n">
        <x:f>IF(F754="","",F754*157.1/G754)</x:f>
        <x:v>1550</x:v>
      </x:c>
      <x:c r="L754" s="14" t="n">
        <x:f>D754/D$751</x:f>
        <x:v>0.16106154816617105</x:v>
      </x:c>
      <x:c r="M754" s="14" t="n">
        <x:f>E754/E$751</x:f>
        <x:v>0.07722164913004607</x:v>
      </x:c>
      <x:c r="N754" s="2" t="str">
        <x:v>available</x:v>
      </x:c>
    </x:row>
    <x:row r="755" ht="24" customHeight="1">
      <x:c r="A755" s="2" t="n">
        <x:v>2023</x:v>
      </x:c>
      <x:c r="B755" s="2" t="str">
        <x:v>Ontario</x:v>
      </x:c>
      <x:c r="C755" s="2" t="str">
        <x:v>$60,000 to $79,999</x:v>
      </x:c>
      <x:c r="D755" s="10" t="n">
        <x:v>155450</x:v>
      </x:c>
      <x:c r="E755" s="10" t="n">
        <x:v>2966440000</x:v>
      </x:c>
      <x:c r="F755" s="10" t="n">
        <x:v>1600</x:v>
      </x:c>
      <x:c r="G755" s="11" t="n">
        <x:v>157.1</x:v>
      </x:c>
      <x:c r="H755" s="12" t="n">
        <x:f>E755/D755</x:f>
        <x:v>19082.92055323255</x:v>
      </x:c>
      <x:c r="I755" s="12" t="n">
        <x:f>E755*157.1/G755</x:f>
        <x:v>2966440000</x:v>
      </x:c>
      <x:c r="J755" s="12" t="n">
        <x:f>H755*157.1/G755</x:f>
        <x:v>19082.92055323255</x:v>
      </x:c>
      <x:c r="K755" s="12" t="n">
        <x:f>IF(F755="","",F755*157.1/G755)</x:f>
        <x:v>1600</x:v>
      </x:c>
      <x:c r="L755" s="14" t="n">
        <x:f>D755/D$751</x:f>
        <x:v>0.14008290528971795</x:v>
      </x:c>
      <x:c r="M755" s="14" t="n">
        <x:f>E755/E$751</x:f>
        <x:v>0.07418371876387143</x:v>
      </x:c>
      <x:c r="N755" s="2" t="str">
        <x:v>available</x:v>
      </x:c>
    </x:row>
    <x:row r="756" ht="24" customHeight="1">
      <x:c r="A756" s="2" t="n">
        <x:v>2023</x:v>
      </x:c>
      <x:c r="B756" s="2" t="str">
        <x:v>Ontario</x:v>
      </x:c>
      <x:c r="C756" s="2" t="str">
        <x:v>$80,000 to $99,999</x:v>
      </x:c>
      <x:c r="D756" s="10" t="n">
        <x:v>123360</x:v>
      </x:c>
      <x:c r="E756" s="10" t="n">
        <x:v>2603785000</x:v>
      </x:c>
      <x:c r="F756" s="10" t="n">
        <x:v>1690</x:v>
      </x:c>
      <x:c r="G756" s="11" t="n">
        <x:v>157.1</x:v>
      </x:c>
      <x:c r="H756" s="12" t="n">
        <x:f>E756/D756</x:f>
        <x:v>21107.20654993515</x:v>
      </x:c>
      <x:c r="I756" s="12" t="n">
        <x:f>E756*157.1/G756</x:f>
        <x:v>2603785000</x:v>
      </x:c>
      <x:c r="J756" s="12" t="n">
        <x:f>H756*157.1/G756</x:f>
        <x:v>21107.20654993515</x:v>
      </x:c>
      <x:c r="K756" s="12" t="n">
        <x:f>IF(F756="","",F756*157.1/G756)</x:f>
        <x:v>1690</x:v>
      </x:c>
      <x:c r="L756" s="14" t="n">
        <x:f>D756/D$751</x:f>
        <x:v>0.11116517977831847</x:v>
      </x:c>
      <x:c r="M756" s="14" t="n">
        <x:f>E756/E$751</x:f>
        <x:v>0.06511456633594039</x:v>
      </x:c>
      <x:c r="N756" s="2" t="str">
        <x:v>available</x:v>
      </x:c>
    </x:row>
    <x:row r="757" ht="24" customHeight="1">
      <x:c r="A757" s="2" t="n">
        <x:v>2023</x:v>
      </x:c>
      <x:c r="B757" s="2" t="str">
        <x:v>Ontario</x:v>
      </x:c>
      <x:c r="C757" s="2" t="str">
        <x:v>less than $20,000</x:v>
      </x:c>
      <x:c r="D757" s="10" t="n">
        <x:v>108290</x:v>
      </x:c>
      <x:c r="E757" s="10" t="n">
        <x:v>4250570000</x:v>
      </x:c>
      <x:c r="F757" s="10" t="n">
        <x:v>1550</x:v>
      </x:c>
      <x:c r="G757" s="11" t="n">
        <x:v>157.1</x:v>
      </x:c>
      <x:c r="H757" s="12" t="n">
        <x:f>E757/D757</x:f>
        <x:v>39251.73146181549</x:v>
      </x:c>
      <x:c r="I757" s="12" t="n">
        <x:f>E757*157.1/G757</x:f>
        <x:v>4250570000</x:v>
      </x:c>
      <x:c r="J757" s="12" t="n">
        <x:f>H757*157.1/G757</x:f>
        <x:v>39251.73146181549</x:v>
      </x:c>
      <x:c r="K757" s="12" t="n">
        <x:f>IF(F757="","",F757*157.1/G757)</x:f>
        <x:v>1550</x:v>
      </x:c>
      <x:c r="L757" s="14" t="n">
        <x:f>D757/D$751</x:f>
        <x:v>0.09758493286473821</x:v>
      </x:c>
      <x:c r="M757" s="14" t="n">
        <x:f>E757/E$751</x:f>
        <x:v>0.10629680339604004</x:v>
      </x:c>
      <x:c r="N757" s="2" t="str">
        <x:v>available</x:v>
      </x:c>
    </x:row>
    <x:row r="758" ht="24" customHeight="1">
      <x:c r="A758" s="2" t="n">
        <x:v>2023</x:v>
      </x:c>
      <x:c r="B758" s="2" t="str">
        <x:v>Prince Edward Island</x:v>
      </x:c>
      <x:c r="C758" s="2" t="str">
        <x:v>All income groups</x:v>
      </x:c>
      <x:c r="D758" s="10" t="n">
        <x:v>8370</x:v>
      </x:c>
      <x:c r="E758" s="10" t="n">
        <x:v>432670000</x:v>
      </x:c>
      <x:c r="F758" s="10" t="n">
        <x:v>2390</x:v>
      </x:c>
      <x:c r="G758" s="11" t="n">
        <x:v>157.1</x:v>
      </x:c>
      <x:c r="H758" s="12" t="n">
        <x:f>E758/D758</x:f>
        <x:v>51692.95101553166</x:v>
      </x:c>
      <x:c r="I758" s="12" t="n">
        <x:f>E758*157.1/G758</x:f>
        <x:v>432670000</x:v>
      </x:c>
      <x:c r="J758" s="12" t="n">
        <x:f>H758*157.1/G758</x:f>
        <x:v>51692.95101553166</x:v>
      </x:c>
      <x:c r="K758" s="12" t="n">
        <x:f>IF(F758="","",F758*157.1/G758)</x:f>
        <x:v>2390</x:v>
      </x:c>
      <x:c r="L758" s="14" t="n">
        <x:f>D758/D$758</x:f>
        <x:v>1</x:v>
      </x:c>
      <x:c r="M758" s="14" t="n">
        <x:f>E758/E$758</x:f>
        <x:v>1</x:v>
      </x:c>
      <x:c r="N758" s="2" t="str">
        <x:v>available</x:v>
      </x:c>
    </x:row>
    <x:row r="759" ht="24" customHeight="1">
      <x:c r="A759" s="2" t="n">
        <x:v>2023</x:v>
      </x:c>
      <x:c r="B759" s="2" t="str">
        <x:v>Prince Edward Island</x:v>
      </x:c>
      <x:c r="C759" s="2" t="str">
        <x:v>$100,000 and over</x:v>
      </x:c>
      <x:c r="D759" s="10" t="n">
        <x:v>1780</x:v>
      </x:c>
      <x:c r="E759" s="10" t="n">
        <x:v>197240000</x:v>
      </x:c>
      <x:c r="F759" s="10" t="n">
        <x:v>4510</x:v>
      </x:c>
      <x:c r="G759" s="11" t="n">
        <x:v>157.1</x:v>
      </x:c>
      <x:c r="H759" s="12" t="n">
        <x:f>E759/D759</x:f>
        <x:v>110808.98876404495</x:v>
      </x:c>
      <x:c r="I759" s="12" t="n">
        <x:f>E759*157.1/G759</x:f>
        <x:v>197240000</x:v>
      </x:c>
      <x:c r="J759" s="12" t="n">
        <x:f>H759*157.1/G759</x:f>
        <x:v>110808.98876404496</x:v>
      </x:c>
      <x:c r="K759" s="12" t="n">
        <x:f>IF(F759="","",F759*157.1/G759)</x:f>
        <x:v>4510</x:v>
      </x:c>
      <x:c r="L759" s="14" t="n">
        <x:f>D759/D$758</x:f>
        <x:v>0.2126642771804062</x:v>
      </x:c>
      <x:c r="M759" s="14" t="n">
        <x:f>E759/E$758</x:f>
        <x:v>0.455867058034992</x:v>
      </x:c>
      <x:c r="N759" s="2" t="str">
        <x:v>available</x:v>
      </x:c>
    </x:row>
    <x:row r="760" ht="24" customHeight="1">
      <x:c r="A760" s="2" t="n">
        <x:v>2023</x:v>
      </x:c>
      <x:c r="B760" s="2" t="str">
        <x:v>Prince Edward Island</x:v>
      </x:c>
      <x:c r="C760" s="2" t="str">
        <x:v>$20,000 to $39,999</x:v>
      </x:c>
      <x:c r="D760" s="10" t="n">
        <x:v>1800</x:v>
      </x:c>
      <x:c r="E760" s="10" t="n">
        <x:v>62350000</x:v>
      </x:c>
      <x:c r="F760" s="10" t="n">
        <x:v>1980</x:v>
      </x:c>
      <x:c r="G760" s="11" t="n">
        <x:v>157.1</x:v>
      </x:c>
      <x:c r="H760" s="12" t="n">
        <x:f>E760/D760</x:f>
        <x:v>34638.88888888889</x:v>
      </x:c>
      <x:c r="I760" s="12" t="n">
        <x:f>E760*157.1/G760</x:f>
        <x:v>62350000</x:v>
      </x:c>
      <x:c r="J760" s="12" t="n">
        <x:f>H760*157.1/G760</x:f>
        <x:v>34638.88888888889</x:v>
      </x:c>
      <x:c r="K760" s="12" t="n">
        <x:f>IF(F760="","",F760*157.1/G760)</x:f>
        <x:v>1980</x:v>
      </x:c>
      <x:c r="L760" s="14" t="n">
        <x:f>D760/D$758</x:f>
        <x:v>0.21505376344086022</x:v>
      </x:c>
      <x:c r="M760" s="14" t="n">
        <x:f>E760/E$758</x:f>
        <x:v>0.1441052072017935</x:v>
      </x:c>
      <x:c r="N760" s="2" t="str">
        <x:v>available</x:v>
      </x:c>
    </x:row>
    <x:row r="761" ht="24" customHeight="1">
      <x:c r="A761" s="2" t="n">
        <x:v>2023</x:v>
      </x:c>
      <x:c r="B761" s="2" t="str">
        <x:v>Prince Edward Island</x:v>
      </x:c>
      <x:c r="C761" s="2" t="str">
        <x:v>$40,000 to $59,999</x:v>
      </x:c>
      <x:c r="D761" s="10" t="n">
        <x:v>1730</x:v>
      </x:c>
      <x:c r="E761" s="10" t="n">
        <x:v>44360000</x:v>
      </x:c>
      <x:c r="F761" s="10" t="n">
        <x:v>1750</x:v>
      </x:c>
      <x:c r="G761" s="11" t="n">
        <x:v>157.1</x:v>
      </x:c>
      <x:c r="H761" s="12" t="n">
        <x:f>E761/D761</x:f>
        <x:v>25641.618497109826</x:v>
      </x:c>
      <x:c r="I761" s="12" t="n">
        <x:f>E761*157.1/G761</x:f>
        <x:v>44360000</x:v>
      </x:c>
      <x:c r="J761" s="12" t="n">
        <x:f>H761*157.1/G761</x:f>
        <x:v>25641.618497109826</x:v>
      </x:c>
      <x:c r="K761" s="12" t="n">
        <x:f>IF(F761="","",F761*157.1/G761)</x:f>
        <x:v>1750</x:v>
      </x:c>
      <x:c r="L761" s="14" t="n">
        <x:f>D761/D$758</x:f>
        <x:v>0.2066905615292712</x:v>
      </x:c>
      <x:c r="M761" s="14" t="n">
        <x:f>E761/E$758</x:f>
        <x:v>0.10252617468278365</x:v>
      </x:c>
      <x:c r="N761" s="2" t="str">
        <x:v>available</x:v>
      </x:c>
    </x:row>
    <x:row r="762" ht="24" customHeight="1">
      <x:c r="A762" s="2" t="n">
        <x:v>2023</x:v>
      </x:c>
      <x:c r="B762" s="2" t="str">
        <x:v>Prince Edward Island</x:v>
      </x:c>
      <x:c r="C762" s="2" t="str">
        <x:v>$60,000 to $79,999</x:v>
      </x:c>
      <x:c r="D762" s="10" t="n">
        <x:v>1370</x:v>
      </x:c>
      <x:c r="E762" s="10" t="n">
        <x:v>40845000</x:v>
      </x:c>
      <x:c r="F762" s="10" t="n">
        <x:v>2060</x:v>
      </x:c>
      <x:c r="G762" s="11" t="n">
        <x:v>157.1</x:v>
      </x:c>
      <x:c r="H762" s="12" t="n">
        <x:f>E762/D762</x:f>
        <x:v>29813.868613138686</x:v>
      </x:c>
      <x:c r="I762" s="12" t="n">
        <x:f>E762*157.1/G762</x:f>
        <x:v>40845000</x:v>
      </x:c>
      <x:c r="J762" s="12" t="n">
        <x:f>H762*157.1/G762</x:f>
        <x:v>29813.868613138686</x:v>
      </x:c>
      <x:c r="K762" s="12" t="n">
        <x:f>IF(F762="","",F762*157.1/G762)</x:f>
        <x:v>2060</x:v>
      </x:c>
      <x:c r="L762" s="14" t="n">
        <x:f>D762/D$758</x:f>
        <x:v>0.16367980884109917</x:v>
      </x:c>
      <x:c r="M762" s="14" t="n">
        <x:f>E762/E$758</x:f>
        <x:v>0.09440220029121502</x:v>
      </x:c>
      <x:c r="N762" s="2" t="str">
        <x:v>available</x:v>
      </x:c>
    </x:row>
    <x:row r="763" ht="24" customHeight="1">
      <x:c r="A763" s="2" t="n">
        <x:v>2023</x:v>
      </x:c>
      <x:c r="B763" s="2" t="str">
        <x:v>Prince Edward Island</x:v>
      </x:c>
      <x:c r="C763" s="2" t="str">
        <x:v>$80,000 to $99,999</x:v>
      </x:c>
      <x:c r="D763" s="10" t="n">
        <x:v>870</x:v>
      </x:c>
      <x:c r="E763" s="10" t="n">
        <x:v>30595000</x:v>
      </x:c>
      <x:c r="F763" s="10" t="n">
        <x:v>2500</x:v>
      </x:c>
      <x:c r="G763" s="11" t="n">
        <x:v>157.1</x:v>
      </x:c>
      <x:c r="H763" s="12" t="n">
        <x:f>E763/D763</x:f>
        <x:v>35166.666666666664</x:v>
      </x:c>
      <x:c r="I763" s="12" t="n">
        <x:f>E763*157.1/G763</x:f>
        <x:v>30595000</x:v>
      </x:c>
      <x:c r="J763" s="12" t="n">
        <x:f>H763*157.1/G763</x:f>
        <x:v>35166.666666666664</x:v>
      </x:c>
      <x:c r="K763" s="12" t="n">
        <x:f>IF(F763="","",F763*157.1/G763)</x:f>
        <x:v>2500</x:v>
      </x:c>
      <x:c r="L763" s="14" t="n">
        <x:f>D763/D$758</x:f>
        <x:v>0.1039426523297491</x:v>
      </x:c>
      <x:c r="M763" s="14" t="n">
        <x:f>E763/E$758</x:f>
        <x:v>0.07071209004553124</x:v>
      </x:c>
      <x:c r="N763" s="2" t="str">
        <x:v>available</x:v>
      </x:c>
    </x:row>
    <x:row r="764" ht="24" customHeight="1">
      <x:c r="A764" s="2" t="n">
        <x:v>2023</x:v>
      </x:c>
      <x:c r="B764" s="2" t="str">
        <x:v>Prince Edward Island</x:v>
      </x:c>
      <x:c r="C764" s="2" t="str">
        <x:v>less than $20,000</x:v>
      </x:c>
      <x:c r="D764" s="10" t="n">
        <x:v>830</x:v>
      </x:c>
      <x:c r="E764" s="10" t="n">
        <x:v>57280000</x:v>
      </x:c>
      <x:c r="F764" s="10" t="n">
        <x:v>2590</x:v>
      </x:c>
      <x:c r="G764" s="11" t="n">
        <x:v>157.1</x:v>
      </x:c>
      <x:c r="H764" s="12" t="n">
        <x:f>E764/D764</x:f>
        <x:v>69012.04819277108</x:v>
      </x:c>
      <x:c r="I764" s="12" t="n">
        <x:f>E764*157.1/G764</x:f>
        <x:v>57280000</x:v>
      </x:c>
      <x:c r="J764" s="12" t="n">
        <x:f>H764*157.1/G764</x:f>
        <x:v>69012.04819277108</x:v>
      </x:c>
      <x:c r="K764" s="12" t="n">
        <x:f>IF(F764="","",F764*157.1/G764)</x:f>
        <x:v>2590</x:v>
      </x:c>
      <x:c r="L764" s="14" t="n">
        <x:f>D764/D$758</x:f>
        <x:v>0.0991636798088411</x:v>
      </x:c>
      <x:c r="M764" s="14" t="n">
        <x:f>E764/E$758</x:f>
        <x:v>0.13238726974368456</x:v>
      </x:c>
      <x:c r="N764" s="2" t="str">
        <x:v>available</x:v>
      </x:c>
    </x:row>
    <x:row r="765" ht="24" customHeight="1">
      <x:c r="A765" s="2" t="n">
        <x:v>2023</x:v>
      </x:c>
      <x:c r="B765" s="2" t="str">
        <x:v>Quebec</x:v>
      </x:c>
      <x:c r="C765" s="2" t="str">
        <x:v>All income groups</x:v>
      </x:c>
      <x:c r="D765" s="10" t="n">
        <x:v>476870</x:v>
      </x:c>
      <x:c r="E765" s="10" t="n">
        <x:v>15658595000</x:v>
      </x:c>
      <x:c r="F765" s="10" t="n">
        <x:v>1900</x:v>
      </x:c>
      <x:c r="G765" s="11" t="n">
        <x:v>157.1</x:v>
      </x:c>
      <x:c r="H765" s="12" t="n">
        <x:f>E765/D765</x:f>
        <x:v>32836.19225365404</x:v>
      </x:c>
      <x:c r="I765" s="12" t="n">
        <x:f>E765*157.1/G765</x:f>
        <x:v>15658595000</x:v>
      </x:c>
      <x:c r="J765" s="12" t="n">
        <x:f>H765*157.1/G765</x:f>
        <x:v>32836.19225365404</x:v>
      </x:c>
      <x:c r="K765" s="12" t="n">
        <x:f>IF(F765="","",F765*157.1/G765)</x:f>
        <x:v>1900</x:v>
      </x:c>
      <x:c r="L765" s="14" t="n">
        <x:f>D765/D$765</x:f>
        <x:v>1</x:v>
      </x:c>
      <x:c r="M765" s="14" t="n">
        <x:f>E765/E$765</x:f>
        <x:v>1</x:v>
      </x:c>
      <x:c r="N765" s="2" t="str">
        <x:v>available</x:v>
      </x:c>
    </x:row>
    <x:row r="766" ht="24" customHeight="1">
      <x:c r="A766" s="2" t="n">
        <x:v>2023</x:v>
      </x:c>
      <x:c r="B766" s="2" t="str">
        <x:v>Quebec</x:v>
      </x:c>
      <x:c r="C766" s="2" t="str">
        <x:v>$100,000 and over</x:v>
      </x:c>
      <x:c r="D766" s="10" t="n">
        <x:v>140510</x:v>
      </x:c>
      <x:c r="E766" s="10" t="n">
        <x:v>8651135000</x:v>
      </x:c>
      <x:c r="F766" s="10" t="n">
        <x:v>3020</x:v>
      </x:c>
      <x:c r="G766" s="11" t="n">
        <x:v>157.1</x:v>
      </x:c>
      <x:c r="H766" s="12" t="n">
        <x:f>E766/D766</x:f>
        <x:v>61569.53241762152</x:v>
      </x:c>
      <x:c r="I766" s="12" t="n">
        <x:f>E766*157.1/G766</x:f>
        <x:v>8651135000</x:v>
      </x:c>
      <x:c r="J766" s="12" t="n">
        <x:f>H766*157.1/G766</x:f>
        <x:v>61569.53241762152</x:v>
      </x:c>
      <x:c r="K766" s="12" t="n">
        <x:f>IF(F766="","",F766*157.1/G766)</x:f>
        <x:v>3020</x:v>
      </x:c>
      <x:c r="L766" s="14" t="n">
        <x:f>D766/D$765</x:f>
        <x:v>0.29465053368842664</x:v>
      </x:c>
      <x:c r="M766" s="14" t="n">
        <x:f>E766/E$765</x:f>
        <x:v>0.5524847535810206</x:v>
      </x:c>
      <x:c r="N766" s="2" t="str">
        <x:v>available</x:v>
      </x:c>
    </x:row>
    <x:row r="767" ht="24" customHeight="1">
      <x:c r="A767" s="2" t="n">
        <x:v>2023</x:v>
      </x:c>
      <x:c r="B767" s="2" t="str">
        <x:v>Quebec</x:v>
      </x:c>
      <x:c r="C767" s="2" t="str">
        <x:v>$20,000 to $39,999</x:v>
      </x:c>
      <x:c r="D767" s="10" t="n">
        <x:v>84500</x:v>
      </x:c>
      <x:c r="E767" s="10" t="n">
        <x:v>1480960000</x:v>
      </x:c>
      <x:c r="F767" s="10" t="n">
        <x:v>1500</x:v>
      </x:c>
      <x:c r="G767" s="11" t="n">
        <x:v>157.1</x:v>
      </x:c>
      <x:c r="H767" s="12" t="n">
        <x:f>E767/D767</x:f>
        <x:v>17526.153846153848</x:v>
      </x:c>
      <x:c r="I767" s="12" t="n">
        <x:f>E767*157.1/G767</x:f>
        <x:v>1480960000</x:v>
      </x:c>
      <x:c r="J767" s="12" t="n">
        <x:f>H767*157.1/G767</x:f>
        <x:v>17526.153846153848</x:v>
      </x:c>
      <x:c r="K767" s="12" t="n">
        <x:f>IF(F767="","",F767*157.1/G767)</x:f>
        <x:v>1500</x:v>
      </x:c>
      <x:c r="L767" s="14" t="n">
        <x:f>D767/D$765</x:f>
        <x:v>0.17719713968167425</x:v>
      </x:c>
      <x:c r="M767" s="14" t="n">
        <x:f>E767/E$765</x:f>
        <x:v>0.09457808954123917</x:v>
      </x:c>
      <x:c r="N767" s="2" t="str">
        <x:v>available</x:v>
      </x:c>
    </x:row>
    <x:row r="768" ht="24" customHeight="1">
      <x:c r="A768" s="2" t="n">
        <x:v>2023</x:v>
      </x:c>
      <x:c r="B768" s="2" t="str">
        <x:v>Quebec</x:v>
      </x:c>
      <x:c r="C768" s="2" t="str">
        <x:v>$40,000 to $59,999</x:v>
      </x:c>
      <x:c r="D768" s="10" t="n">
        <x:v>84550</x:v>
      </x:c>
      <x:c r="E768" s="10" t="n">
        <x:v>1500725000</x:v>
      </x:c>
      <x:c r="F768" s="10" t="n">
        <x:v>1640</x:v>
      </x:c>
      <x:c r="G768" s="11" t="n">
        <x:v>157.1</x:v>
      </x:c>
      <x:c r="H768" s="12" t="n">
        <x:f>E768/D768</x:f>
        <x:v>17749.55647545831</x:v>
      </x:c>
      <x:c r="I768" s="12" t="n">
        <x:f>E768*157.1/G768</x:f>
        <x:v>1500725000</x:v>
      </x:c>
      <x:c r="J768" s="12" t="n">
        <x:f>H768*157.1/G768</x:f>
        <x:v>17749.55647545831</x:v>
      </x:c>
      <x:c r="K768" s="12" t="n">
        <x:f>IF(F768="","",F768*157.1/G768)</x:f>
        <x:v>1640</x:v>
      </x:c>
      <x:c r="L768" s="14" t="n">
        <x:f>D768/D$765</x:f>
        <x:v>0.17730199006018413</x:v>
      </x:c>
      <x:c r="M768" s="14" t="n">
        <x:f>E768/E$765</x:f>
        <x:v>0.09584033561120905</x:v>
      </x:c>
      <x:c r="N768" s="2" t="str">
        <x:v>available</x:v>
      </x:c>
    </x:row>
    <x:row r="769" ht="24" customHeight="1">
      <x:c r="A769" s="2" t="n">
        <x:v>2023</x:v>
      </x:c>
      <x:c r="B769" s="2" t="str">
        <x:v>Quebec</x:v>
      </x:c>
      <x:c r="C769" s="2" t="str">
        <x:v>$60,000 to $79,999</x:v>
      </x:c>
      <x:c r="D769" s="10" t="n">
        <x:v>72970</x:v>
      </x:c>
      <x:c r="E769" s="10" t="n">
        <x:v>1456520000</x:v>
      </x:c>
      <x:c r="F769" s="10" t="n">
        <x:v>1670</x:v>
      </x:c>
      <x:c r="G769" s="11" t="n">
        <x:v>157.1</x:v>
      </x:c>
      <x:c r="H769" s="12" t="n">
        <x:f>E769/D769</x:f>
        <x:v>19960.53172536659</x:v>
      </x:c>
      <x:c r="I769" s="12" t="n">
        <x:f>E769*157.1/G769</x:f>
        <x:v>1456520000</x:v>
      </x:c>
      <x:c r="J769" s="12" t="n">
        <x:f>H769*157.1/G769</x:f>
        <x:v>19960.53172536659</x:v>
      </x:c>
      <x:c r="K769" s="12" t="n">
        <x:f>IF(F769="","",F769*157.1/G769)</x:f>
        <x:v>1670</x:v>
      </x:c>
      <x:c r="L769" s="14" t="n">
        <x:f>D769/D$765</x:f>
        <x:v>0.15301864239729907</x:v>
      </x:c>
      <x:c r="M769" s="14" t="n">
        <x:f>E769/E$765</x:f>
        <x:v>0.09301728539501788</x:v>
      </x:c>
      <x:c r="N769" s="2" t="str">
        <x:v>available</x:v>
      </x:c>
    </x:row>
    <x:row r="770" ht="24" customHeight="1">
      <x:c r="A770" s="2" t="n">
        <x:v>2023</x:v>
      </x:c>
      <x:c r="B770" s="2" t="str">
        <x:v>Quebec</x:v>
      </x:c>
      <x:c r="C770" s="2" t="str">
        <x:v>$80,000 to $99,999</x:v>
      </x:c>
      <x:c r="D770" s="10" t="n">
        <x:v>54000</x:v>
      </x:c>
      <x:c r="E770" s="10" t="n">
        <x:v>1218135000</x:v>
      </x:c>
      <x:c r="F770" s="10" t="n">
        <x:v>1710</x:v>
      </x:c>
      <x:c r="G770" s="11" t="n">
        <x:v>157.1</x:v>
      </x:c>
      <x:c r="H770" s="12" t="n">
        <x:f>E770/D770</x:f>
        <x:v>22558.055555555555</x:v>
      </x:c>
      <x:c r="I770" s="12" t="n">
        <x:f>E770*157.1/G770</x:f>
        <x:v>1218135000</x:v>
      </x:c>
      <x:c r="J770" s="12" t="n">
        <x:f>H770*157.1/G770</x:f>
        <x:v>22558.055555555555</x:v>
      </x:c>
      <x:c r="K770" s="12" t="n">
        <x:f>IF(F770="","",F770*157.1/G770)</x:f>
        <x:v>1710</x:v>
      </x:c>
      <x:c r="L770" s="14" t="n">
        <x:f>D770/D$765</x:f>
        <x:v>0.11323840879065573</x:v>
      </x:c>
      <x:c r="M770" s="14" t="n">
        <x:f>E770/E$765</x:f>
        <x:v>0.07779337801380008</x:v>
      </x:c>
      <x:c r="N770" s="2" t="str">
        <x:v>available</x:v>
      </x:c>
    </x:row>
    <x:row r="771" ht="24" customHeight="1">
      <x:c r="A771" s="2" t="n">
        <x:v>2023</x:v>
      </x:c>
      <x:c r="B771" s="2" t="str">
        <x:v>Quebec</x:v>
      </x:c>
      <x:c r="C771" s="2" t="str">
        <x:v>less than $20,000</x:v>
      </x:c>
      <x:c r="D771" s="10" t="n">
        <x:v>40330</x:v>
      </x:c>
      <x:c r="E771" s="10" t="n">
        <x:v>1351120000</x:v>
      </x:c>
      <x:c r="F771" s="10" t="n">
        <x:v>1600</x:v>
      </x:c>
      <x:c r="G771" s="11" t="n">
        <x:v>157.1</x:v>
      </x:c>
      <x:c r="H771" s="12" t="n">
        <x:f>E771/D771</x:f>
        <x:v>33501.611703446564</x:v>
      </x:c>
      <x:c r="I771" s="12" t="n">
        <x:f>E771*157.1/G771</x:f>
        <x:v>1351120000</x:v>
      </x:c>
      <x:c r="J771" s="12" t="n">
        <x:f>H771*157.1/G771</x:f>
        <x:v>33501.611703446564</x:v>
      </x:c>
      <x:c r="K771" s="12" t="n">
        <x:f>IF(F771="","",F771*157.1/G771)</x:f>
        <x:v>1600</x:v>
      </x:c>
      <x:c r="L771" s="14" t="n">
        <x:f>D771/D$765</x:f>
        <x:v>0.08457231530605826</x:v>
      </x:c>
      <x:c r="M771" s="14" t="n">
        <x:f>E771/E$765</x:f>
        <x:v>0.08628615785771329</x:v>
      </x:c>
      <x:c r="N771" s="2" t="str">
        <x:v>available</x:v>
      </x:c>
    </x:row>
    <x:row r="772" ht="24" customHeight="1">
      <x:c r="A772" s="2" t="n">
        <x:v>2023</x:v>
      </x:c>
      <x:c r="B772" s="2" t="str">
        <x:v>Saskatchewan</x:v>
      </x:c>
      <x:c r="C772" s="2" t="str">
        <x:v>All income groups</x:v>
      </x:c>
      <x:c r="D772" s="10" t="n">
        <x:v>80770</x:v>
      </x:c>
      <x:c r="E772" s="10" t="n">
        <x:v>4371490000</x:v>
      </x:c>
      <x:c r="F772" s="10" t="n">
        <x:v>1970</x:v>
      </x:c>
      <x:c r="G772" s="11" t="n">
        <x:v>157.1</x:v>
      </x:c>
      <x:c r="H772" s="12" t="n">
        <x:f>E772/D772</x:f>
        <x:v>54122.69406958029</x:v>
      </x:c>
      <x:c r="I772" s="12" t="n">
        <x:f>E772*157.1/G772</x:f>
        <x:v>4371490000</x:v>
      </x:c>
      <x:c r="J772" s="12" t="n">
        <x:f>H772*157.1/G772</x:f>
        <x:v>54122.694069580284</x:v>
      </x:c>
      <x:c r="K772" s="12" t="n">
        <x:f>IF(F772="","",F772*157.1/G772)</x:f>
        <x:v>1970</x:v>
      </x:c>
      <x:c r="L772" s="14" t="n">
        <x:f>D772/D$772</x:f>
        <x:v>1</x:v>
      </x:c>
      <x:c r="M772" s="14" t="n">
        <x:f>E772/E$772</x:f>
        <x:v>1</x:v>
      </x:c>
      <x:c r="N772" s="2" t="str">
        <x:v>available</x:v>
      </x:c>
    </x:row>
    <x:row r="773" ht="24" customHeight="1">
      <x:c r="A773" s="2" t="n">
        <x:v>2023</x:v>
      </x:c>
      <x:c r="B773" s="2" t="str">
        <x:v>Saskatchewan</x:v>
      </x:c>
      <x:c r="C773" s="2" t="str">
        <x:v>$100,000 and over</x:v>
      </x:c>
      <x:c r="D773" s="10" t="n">
        <x:v>21640</x:v>
      </x:c>
      <x:c r="E773" s="10" t="n">
        <x:v>1673110000</x:v>
      </x:c>
      <x:c r="F773" s="10" t="n">
        <x:v>2490</x:v>
      </x:c>
      <x:c r="G773" s="11" t="n">
        <x:v>157.1</x:v>
      </x:c>
      <x:c r="H773" s="12" t="n">
        <x:f>E773/D773</x:f>
        <x:v>77315.61922365989</x:v>
      </x:c>
      <x:c r="I773" s="12" t="n">
        <x:f>E773*157.1/G773</x:f>
        <x:v>1673110000</x:v>
      </x:c>
      <x:c r="J773" s="12" t="n">
        <x:f>H773*157.1/G773</x:f>
        <x:v>77315.61922365989</x:v>
      </x:c>
      <x:c r="K773" s="12" t="n">
        <x:f>IF(F773="","",F773*157.1/G773)</x:f>
        <x:v>2490</x:v>
      </x:c>
      <x:c r="L773" s="14" t="n">
        <x:f>D773/D$772</x:f>
        <x:v>0.267921257892782</x:v>
      </x:c>
      <x:c r="M773" s="14" t="n">
        <x:f>E773/E$772</x:f>
        <x:v>0.38273220343635694</x:v>
      </x:c>
      <x:c r="N773" s="2" t="str">
        <x:v>available</x:v>
      </x:c>
    </x:row>
    <x:row r="774" ht="24" customHeight="1">
      <x:c r="A774" s="2" t="n">
        <x:v>2023</x:v>
      </x:c>
      <x:c r="B774" s="2" t="str">
        <x:v>Saskatchewan</x:v>
      </x:c>
      <x:c r="C774" s="2" t="str">
        <x:v>$20,000 to $39,999</x:v>
      </x:c>
      <x:c r="D774" s="10" t="n">
        <x:v>15960</x:v>
      </x:c>
      <x:c r="E774" s="10" t="n">
        <x:v>565490000</x:v>
      </x:c>
      <x:c r="F774" s="10" t="n">
        <x:v>1570</x:v>
      </x:c>
      <x:c r="G774" s="11" t="n">
        <x:v>157.1</x:v>
      </x:c>
      <x:c r="H774" s="12" t="n">
        <x:f>E774/D774</x:f>
        <x:v>35431.704260651626</x:v>
      </x:c>
      <x:c r="I774" s="12" t="n">
        <x:f>E774*157.1/G774</x:f>
        <x:v>565490000</x:v>
      </x:c>
      <x:c r="J774" s="12" t="n">
        <x:f>H774*157.1/G774</x:f>
        <x:v>35431.704260651626</x:v>
      </x:c>
      <x:c r="K774" s="12" t="n">
        <x:f>IF(F774="","",F774*157.1/G774)</x:f>
        <x:v>1570</x:v>
      </x:c>
      <x:c r="L774" s="14" t="n">
        <x:f>D774/D$772</x:f>
        <x:v>0.19759811811316083</x:v>
      </x:c>
      <x:c r="M774" s="14" t="n">
        <x:f>E774/E$772</x:f>
        <x:v>0.1293586397315332</x:v>
      </x:c>
      <x:c r="N774" s="2" t="str">
        <x:v>available</x:v>
      </x:c>
    </x:row>
    <x:row r="775" ht="24" customHeight="1">
      <x:c r="A775" s="2" t="n">
        <x:v>2023</x:v>
      </x:c>
      <x:c r="B775" s="2" t="str">
        <x:v>Saskatchewan</x:v>
      </x:c>
      <x:c r="C775" s="2" t="str">
        <x:v>$40,000 to $59,999</x:v>
      </x:c>
      <x:c r="D775" s="10" t="n">
        <x:v>14560</x:v>
      </x:c>
      <x:c r="E775" s="10" t="n">
        <x:v>511755000</x:v>
      </x:c>
      <x:c r="F775" s="10" t="n">
        <x:v>1830</x:v>
      </x:c>
      <x:c r="G775" s="11" t="n">
        <x:v>157.1</x:v>
      </x:c>
      <x:c r="H775" s="12" t="n">
        <x:f>E775/D775</x:f>
        <x:v>35148.008241758245</x:v>
      </x:c>
      <x:c r="I775" s="12" t="n">
        <x:f>E775*157.1/G775</x:f>
        <x:v>511755000</x:v>
      </x:c>
      <x:c r="J775" s="12" t="n">
        <x:f>H775*157.1/G775</x:f>
        <x:v>35148.008241758245</x:v>
      </x:c>
      <x:c r="K775" s="12" t="n">
        <x:f>IF(F775="","",F775*157.1/G775)</x:f>
        <x:v>1830</x:v>
      </x:c>
      <x:c r="L775" s="14" t="n">
        <x:f>D775/D$772</x:f>
        <x:v>0.1802649498576204</x:v>
      </x:c>
      <x:c r="M775" s="14" t="n">
        <x:f>E775/E$772</x:f>
        <x:v>0.11706649220288734</x:v>
      </x:c>
      <x:c r="N775" s="2" t="str">
        <x:v>available</x:v>
      </x:c>
    </x:row>
    <x:row r="776" ht="24" customHeight="1">
      <x:c r="A776" s="2" t="n">
        <x:v>2023</x:v>
      </x:c>
      <x:c r="B776" s="2" t="str">
        <x:v>Saskatchewan</x:v>
      </x:c>
      <x:c r="C776" s="2" t="str">
        <x:v>$60,000 to $79,999</x:v>
      </x:c>
      <x:c r="D776" s="10" t="n">
        <x:v>12240</x:v>
      </x:c>
      <x:c r="E776" s="10" t="n">
        <x:v>500530000</x:v>
      </x:c>
      <x:c r="F776" s="10" t="n">
        <x:v>1970</x:v>
      </x:c>
      <x:c r="G776" s="11" t="n">
        <x:v>157.1</x:v>
      </x:c>
      <x:c r="H776" s="12" t="n">
        <x:f>E776/D776</x:f>
        <x:v>40892.97385620915</x:v>
      </x:c>
      <x:c r="I776" s="12" t="n">
        <x:f>E776*157.1/G776</x:f>
        <x:v>500530000</x:v>
      </x:c>
      <x:c r="J776" s="12" t="n">
        <x:f>H776*157.1/G776</x:f>
        <x:v>40892.97385620915</x:v>
      </x:c>
      <x:c r="K776" s="12" t="n">
        <x:f>IF(F776="","",F776*157.1/G776)</x:f>
        <x:v>1970</x:v>
      </x:c>
      <x:c r="L776" s="14" t="n">
        <x:f>D776/D$772</x:f>
        <x:v>0.15154141389129627</x:v>
      </x:c>
      <x:c r="M776" s="14" t="n">
        <x:f>E776/E$772</x:f>
        <x:v>0.11449871782847496</x:v>
      </x:c>
      <x:c r="N776" s="2" t="str">
        <x:v>available</x:v>
      </x:c>
    </x:row>
    <x:row r="777" ht="24" customHeight="1">
      <x:c r="A777" s="2" t="n">
        <x:v>2023</x:v>
      </x:c>
      <x:c r="B777" s="2" t="str">
        <x:v>Saskatchewan</x:v>
      </x:c>
      <x:c r="C777" s="2" t="str">
        <x:v>$80,000 to $99,999</x:v>
      </x:c>
      <x:c r="D777" s="10" t="n">
        <x:v>8550</x:v>
      </x:c>
      <x:c r="E777" s="10" t="n">
        <x:v>369850000</x:v>
      </x:c>
      <x:c r="F777" s="10" t="n">
        <x:v>1920</x:v>
      </x:c>
      <x:c r="G777" s="11" t="n">
        <x:v>157.1</x:v>
      </x:c>
      <x:c r="H777" s="12" t="n">
        <x:f>E777/D777</x:f>
        <x:v>43257.30994152047</x:v>
      </x:c>
      <x:c r="I777" s="12" t="n">
        <x:f>E777*157.1/G777</x:f>
        <x:v>369850000</x:v>
      </x:c>
      <x:c r="J777" s="12" t="n">
        <x:f>H777*157.1/G777</x:f>
        <x:v>43257.30994152047</x:v>
      </x:c>
      <x:c r="K777" s="12" t="n">
        <x:f>IF(F777="","",F777*157.1/G777)</x:f>
        <x:v>1920</x:v>
      </x:c>
      <x:c r="L777" s="14" t="n">
        <x:f>D777/D$772</x:f>
        <x:v>0.10585613470347902</x:v>
      </x:c>
      <x:c r="M777" s="14" t="n">
        <x:f>E777/E$772</x:f>
        <x:v>0.0846050202562513</x:v>
      </x:c>
      <x:c r="N777" s="2" t="str">
        <x:v>available</x:v>
      </x:c>
    </x:row>
    <x:row r="778" ht="24" customHeight="1">
      <x:c r="A778" s="2" t="n">
        <x:v>2023</x:v>
      </x:c>
      <x:c r="B778" s="2" t="str">
        <x:v>Saskatchewan</x:v>
      </x:c>
      <x:c r="C778" s="2" t="str">
        <x:v>less than $20,000</x:v>
      </x:c>
      <x:c r="D778" s="10" t="n">
        <x:v>7820</x:v>
      </x:c>
      <x:c r="E778" s="10" t="n">
        <x:v>750760000</x:v>
      </x:c>
      <x:c r="F778" s="10" t="n">
        <x:v>2160</x:v>
      </x:c>
      <x:c r="G778" s="11" t="n">
        <x:v>157.1</x:v>
      </x:c>
      <x:c r="H778" s="12" t="n">
        <x:f>E778/D778</x:f>
        <x:v>96005.11508951406</x:v>
      </x:c>
      <x:c r="I778" s="12" t="n">
        <x:f>E778*157.1/G778</x:f>
        <x:v>750760000</x:v>
      </x:c>
      <x:c r="J778" s="12" t="n">
        <x:f>H778*157.1/G778</x:f>
        <x:v>96005.11508951406</x:v>
      </x:c>
      <x:c r="K778" s="12" t="n">
        <x:f>IF(F778="","",F778*157.1/G778)</x:f>
        <x:v>2160</x:v>
      </x:c>
      <x:c r="L778" s="14" t="n">
        <x:f>D778/D$772</x:f>
        <x:v>0.09681812554166151</x:v>
      </x:c>
      <x:c r="M778" s="14" t="n">
        <x:f>E778/E$772</x:f>
        <x:v>0.1717400703192733</x:v>
      </x:c>
      <x:c r="N778" s="2" t="str">
        <x:v>available</x:v>
      </x:c>
    </x:row>
    <x:row r="779" ht="24" customHeight="1">
      <x:c r="A779" s="2" t="n">
        <x:v>2023</x:v>
      </x:c>
      <x:c r="B779" s="2" t="str">
        <x:v>Yukon</x:v>
      </x:c>
      <x:c r="C779" s="2" t="str">
        <x:v>All income groups</x:v>
      </x:c>
      <x:c r="D779" s="10" t="n">
        <x:v>2140</x:v>
      </x:c>
      <x:c r="E779" s="10" t="n">
        <x:v>68225000</x:v>
      </x:c>
      <x:c r="F779" s="10" t="n">
        <x:v>2040</x:v>
      </x:c>
      <x:c r="G779" s="11" t="n">
        <x:v>157.1</x:v>
      </x:c>
      <x:c r="H779" s="12" t="n">
        <x:f>E779/D779</x:f>
        <x:v>31880.841121495327</x:v>
      </x:c>
      <x:c r="I779" s="12" t="n">
        <x:f>E779*157.1/G779</x:f>
        <x:v>68225000</x:v>
      </x:c>
      <x:c r="J779" s="12" t="n">
        <x:f>H779*157.1/G779</x:f>
        <x:v>31880.841121495323</x:v>
      </x:c>
      <x:c r="K779" s="12" t="n">
        <x:f>IF(F779="","",F779*157.1/G779)</x:f>
        <x:v>2040</x:v>
      </x:c>
      <x:c r="L779" s="14" t="n">
        <x:f>D779/D$779</x:f>
        <x:v>1</x:v>
      </x:c>
      <x:c r="M779" s="14" t="n">
        <x:f>E779/E$779</x:f>
        <x:v>1</x:v>
      </x:c>
      <x:c r="N779" s="2" t="str">
        <x:v>available</x:v>
      </x:c>
    </x:row>
    <x:row r="780" ht="24" customHeight="1">
      <x:c r="A780" s="2" t="n">
        <x:v>2023</x:v>
      </x:c>
      <x:c r="B780" s="2" t="str">
        <x:v>Yukon</x:v>
      </x:c>
      <x:c r="C780" s="2" t="str">
        <x:v>$100,000 and over</x:v>
      </x:c>
      <x:c r="D780" s="10" t="n">
        <x:v>880</x:v>
      </x:c>
      <x:c r="E780" s="10" t="n">
        <x:v>29970000</x:v>
      </x:c>
      <x:c r="F780" s="10" t="n">
        <x:v>2490</x:v>
      </x:c>
      <x:c r="G780" s="11" t="n">
        <x:v>157.1</x:v>
      </x:c>
      <x:c r="H780" s="12" t="n">
        <x:f>E780/D780</x:f>
        <x:v>34056.818181818184</x:v>
      </x:c>
      <x:c r="I780" s="12" t="n">
        <x:f>E780*157.1/G780</x:f>
        <x:v>29970000</x:v>
      </x:c>
      <x:c r="J780" s="12" t="n">
        <x:f>H780*157.1/G780</x:f>
        <x:v>34056.818181818184</x:v>
      </x:c>
      <x:c r="K780" s="12" t="n">
        <x:f>IF(F780="","",F780*157.1/G780)</x:f>
        <x:v>2490</x:v>
      </x:c>
      <x:c r="L780" s="14" t="n">
        <x:f>D780/D$779</x:f>
        <x:v>0.411214953271028</x:v>
      </x:c>
      <x:c r="M780" s="14" t="n">
        <x:f>E780/E$779</x:f>
        <x:v>0.43928178820080616</x:v>
      </x:c>
      <x:c r="N780" s="2" t="str">
        <x:v>available</x:v>
      </x:c>
    </x:row>
    <x:row r="781" ht="24" customHeight="1">
      <x:c r="A781" s="2" t="n">
        <x:v>2023</x:v>
      </x:c>
      <x:c r="B781" s="2" t="str">
        <x:v>Yukon</x:v>
      </x:c>
      <x:c r="C781" s="2" t="str">
        <x:v>$20,000 to $39,999</x:v>
      </x:c>
      <x:c r="D781" s="10" t="n">
        <x:v>230</x:v>
      </x:c>
      <x:c r="E781" s="10" t="n">
        <x:v>9195000</x:v>
      </x:c>
      <x:c r="F781" s="10" t="n">
        <x:v>2080</x:v>
      </x:c>
      <x:c r="G781" s="11" t="n">
        <x:v>157.1</x:v>
      </x:c>
      <x:c r="H781" s="12" t="n">
        <x:f>E781/D781</x:f>
        <x:v>39978.260869565216</x:v>
      </x:c>
      <x:c r="I781" s="12" t="n">
        <x:f>E781*157.1/G781</x:f>
        <x:v>9195000</x:v>
      </x:c>
      <x:c r="J781" s="12" t="n">
        <x:f>H781*157.1/G781</x:f>
        <x:v>39978.260869565216</x:v>
      </x:c>
      <x:c r="K781" s="12" t="n">
        <x:f>IF(F781="","",F781*157.1/G781)</x:f>
        <x:v>2080</x:v>
      </x:c>
      <x:c r="L781" s="14" t="n">
        <x:f>D781/D$779</x:f>
        <x:v>0.10747663551401869</x:v>
      </x:c>
      <x:c r="M781" s="14" t="n">
        <x:f>E781/E$779</x:f>
        <x:v>0.13477464272627335</x:v>
      </x:c>
      <x:c r="N781" s="2" t="str">
        <x:v>available</x:v>
      </x:c>
    </x:row>
    <x:row r="782" ht="24" customHeight="1">
      <x:c r="A782" s="2" t="n">
        <x:v>2023</x:v>
      </x:c>
      <x:c r="B782" s="2" t="str">
        <x:v>Yukon</x:v>
      </x:c>
      <x:c r="C782" s="2" t="str">
        <x:v>$40,000 to $59,999</x:v>
      </x:c>
      <x:c r="D782" s="10" t="n">
        <x:v>320</x:v>
      </x:c>
      <x:c r="E782" s="10" t="n">
        <x:v>11000000</x:v>
      </x:c>
      <x:c r="F782" s="10" t="n">
        <x:v>2270</x:v>
      </x:c>
      <x:c r="G782" s="11" t="n">
        <x:v>157.1</x:v>
      </x:c>
      <x:c r="H782" s="12" t="n">
        <x:f>E782/D782</x:f>
        <x:v>34375</x:v>
      </x:c>
      <x:c r="I782" s="12" t="n">
        <x:f>E782*157.1/G782</x:f>
        <x:v>11000000</x:v>
      </x:c>
      <x:c r="J782" s="12" t="n">
        <x:f>H782*157.1/G782</x:f>
        <x:v>34375</x:v>
      </x:c>
      <x:c r="K782" s="12" t="n">
        <x:f>IF(F782="","",F782*157.1/G782)</x:f>
        <x:v>2270</x:v>
      </x:c>
      <x:c r="L782" s="14" t="n">
        <x:f>D782/D$779</x:f>
        <x:v>0.14953271028037382</x:v>
      </x:c>
      <x:c r="M782" s="14" t="n">
        <x:f>E782/E$779</x:f>
        <x:v>0.16123122022718944</x:v>
      </x:c>
      <x:c r="N782" s="2" t="str">
        <x:v>available</x:v>
      </x:c>
    </x:row>
    <x:row r="783" ht="24" customHeight="1">
      <x:c r="A783" s="2" t="n">
        <x:v>2023</x:v>
      </x:c>
      <x:c r="B783" s="2" t="str">
        <x:v>Yukon</x:v>
      </x:c>
      <x:c r="C783" s="2" t="str">
        <x:v>$60,000 to $79,999</x:v>
      </x:c>
      <x:c r="D783" s="10" t="n">
        <x:v>300</x:v>
      </x:c>
      <x:c r="E783" s="10" t="n">
        <x:v>3655000</x:v>
      </x:c>
      <x:c r="F783" s="10" t="n">
        <x:v>1670</x:v>
      </x:c>
      <x:c r="G783" s="11" t="n">
        <x:v>157.1</x:v>
      </x:c>
      <x:c r="H783" s="12" t="n">
        <x:f>E783/D783</x:f>
        <x:v>12183.333333333334</x:v>
      </x:c>
      <x:c r="I783" s="12" t="n">
        <x:f>E783*157.1/G783</x:f>
        <x:v>3655000</x:v>
      </x:c>
      <x:c r="J783" s="12" t="n">
        <x:f>H783*157.1/G783</x:f>
        <x:v>12183.333333333334</x:v>
      </x:c>
      <x:c r="K783" s="12" t="n">
        <x:f>IF(F783="","",F783*157.1/G783)</x:f>
        <x:v>1670</x:v>
      </x:c>
      <x:c r="L783" s="14" t="n">
        <x:f>D783/D$779</x:f>
        <x:v>0.14018691588785046</x:v>
      </x:c>
      <x:c r="M783" s="14" t="n">
        <x:f>E783/E$779</x:f>
        <x:v>0.05357273726639795</x:v>
      </x:c>
      <x:c r="N783" s="2" t="str">
        <x:v>available</x:v>
      </x:c>
    </x:row>
    <x:row r="784" ht="24" customHeight="1">
      <x:c r="A784" s="2" t="n">
        <x:v>2023</x:v>
      </x:c>
      <x:c r="B784" s="2" t="str">
        <x:v>Yukon</x:v>
      </x:c>
      <x:c r="C784" s="2" t="str">
        <x:v>$80,000 to $99,999</x:v>
      </x:c>
      <x:c r="D784" s="10" t="n">
        <x:v>290</x:v>
      </x:c>
      <x:c r="E784" s="10" t="n">
        <x:v>7905000</x:v>
      </x:c>
      <x:c r="F784" s="10" t="n">
        <x:v>1650</x:v>
      </x:c>
      <x:c r="G784" s="11" t="n">
        <x:v>157.1</x:v>
      </x:c>
      <x:c r="H784" s="12" t="n">
        <x:f>E784/D784</x:f>
        <x:v>27258.620689655174</x:v>
      </x:c>
      <x:c r="I784" s="12" t="n">
        <x:f>E784*157.1/G784</x:f>
        <x:v>7905000</x:v>
      </x:c>
      <x:c r="J784" s="12" t="n">
        <x:f>H784*157.1/G784</x:f>
        <x:v>27258.62068965517</x:v>
      </x:c>
      <x:c r="K784" s="12" t="n">
        <x:f>IF(F784="","",F784*157.1/G784)</x:f>
        <x:v>1650</x:v>
      </x:c>
      <x:c r="L784" s="14" t="n">
        <x:f>D784/D$779</x:f>
        <x:v>0.13551401869158877</x:v>
      </x:c>
      <x:c r="M784" s="14" t="n">
        <x:f>E784/E$779</x:f>
        <x:v>0.11586661780872114</x:v>
      </x:c>
      <x:c r="N784" s="2" t="str">
        <x:v>available</x:v>
      </x:c>
    </x:row>
    <x:row r="785" ht="24" customHeight="1">
      <x:c r="A785" s="2" t="n">
        <x:v>2023</x:v>
      </x:c>
      <x:c r="B785" s="2" t="str">
        <x:v>Yukon</x:v>
      </x:c>
      <x:c r="C785" s="2" t="str">
        <x:v>less than $20,000</x:v>
      </x:c>
      <x:c r="D785" s="10" t="n">
        <x:v>110</x:v>
      </x:c>
      <x:c r="E785" s="10" t="n">
        <x:v>6500000</x:v>
      </x:c>
      <x:c r="F785" s="10" t="n">
        <x:v>1210</x:v>
      </x:c>
      <x:c r="G785" s="11" t="n">
        <x:v>157.1</x:v>
      </x:c>
      <x:c r="H785" s="12" t="n">
        <x:f>E785/D785</x:f>
        <x:v>59090.90909090909</x:v>
      </x:c>
      <x:c r="I785" s="12" t="n">
        <x:f>E785*157.1/G785</x:f>
        <x:v>6500000</x:v>
      </x:c>
      <x:c r="J785" s="12" t="n">
        <x:f>H785*157.1/G785</x:f>
        <x:v>59090.909090909096</x:v>
      </x:c>
      <x:c r="K785" s="12" t="n">
        <x:f>IF(F785="","",F785*157.1/G785)</x:f>
        <x:v>1210</x:v>
      </x:c>
      <x:c r="L785" s="14" t="n">
        <x:f>D785/D$779</x:f>
        <x:v>0.0514018691588785</x:v>
      </x:c>
      <x:c r="M785" s="14" t="n">
        <x:f>E785/E$779</x:f>
        <x:v>0.09527299377061195</x:v>
      </x:c>
      <x:c r="N785" s="2" t="str">
        <x:v>available</x:v>
      </x:c>
    </x:row>
  </x:sheetData>
  <x:pageMargins left="0.7" right="0.7" top="0.75" bottom="0.75" header="0.3" footer="0.3"/>
  <x:tableParts count="1">
    <x:tablePart xmlns:r="http://schemas.openxmlformats.org/officeDocument/2006/relationships" r:id="R36d660389c924c34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55" hidden="0" customWidth="1"/>
    <x:col min="3" max="3" width="80" hidden="0" customWidth="1"/>
    <x:col min="4" max="4" width="48" hidden="0" customWidth="1"/>
  </x:cols>
  <x:sheetData>
    <x:row r="1" ht="24" customHeight="1">
      <x:c r="A1" s="2"/>
      <x:c r="B1" s="2"/>
      <x:c r="C1" s="2"/>
      <x:c r="D1" s="2"/>
    </x:row>
    <x:row r="2" ht="24" customHeight="1">
      <x:c r="A2" s="3" t="str">
        <x:v>Sources and definitions</x:v>
      </x:c>
      <x:c r="B2" s="2"/>
      <x:c r="C2" s="2"/>
      <x:c r="D2" s="2"/>
    </x:row>
    <x:row r="3" ht="24" customHeight="1">
      <x:c r="A3" s="4" t="str">
        <x:v>Downloads retrieved September 14, 2026. Frozen files, metadata, source vectors and hashes accompany this workbook.</x:v>
      </x:c>
      <x:c r="B3" s="2"/>
      <x:c r="C3" s="2"/>
      <x:c r="D3" s="2"/>
    </x:row>
    <x:row r="4" ht="24" customHeight="1">
      <x:c r="A4" s="2"/>
      <x:c r="B4" s="2"/>
      <x:c r="C4" s="2"/>
      <x:c r="D4" s="2"/>
    </x:row>
    <x:row r="5" ht="44" customHeight="1">
      <x:c r="A5" s="8" t="str">
        <x:v>Publisher</x:v>
      </x:c>
      <x:c r="B5" s="8" t="str">
        <x:v>Dataset or documentation</x:v>
      </x:c>
      <x:c r="C5" s="8" t="str">
        <x:v>URL</x:v>
      </x:c>
      <x:c r="D5" s="8" t="str">
        <x:v>Use</x:v>
      </x:c>
    </x:row>
    <x:row r="6" ht="44" customHeight="1">
      <x:c r="A6" s="9" t="str">
        <x:v>Statistics Canada</x:v>
      </x:c>
      <x:c r="B6" s="9" t="str">
        <x:v>11-10-0034-01, tax filers and dependants, selected income measures</x:v>
      </x:c>
      <x:c r="C6" s="9" t="str">
        <x:v>https://www150.statcan.gc.ca/t1/tbl1/en/tv.action?pid=1110003401</x:v>
      </x:c>
      <x:c r="D6" s="9" t="str">
        <x:v>Capital gains received; counts and grossed-up amounts</x:v>
      </x:c>
    </x:row>
    <x:row r="7" ht="44" customHeight="1">
      <x:c r="A7" s="9" t="str">
        <x:v>Statistics Canada</x:v>
      </x:c>
      <x:c r="B7" s="9" t="str">
        <x:v>11-10-0070-01, capital gains by sex and income group</x:v>
      </x:c>
      <x:c r="C7" s="9" t="str">
        <x:v>https://www150.statcan.gc.ca/t1/tbl1/en/tv.action?pid=1110007001</x:v>
      </x:c>
      <x:c r="D7" s="9" t="str">
        <x:v>2016–2023 medians, income groups and overlap checks</x:v>
      </x:c>
    </x:row>
    <x:row r="8" ht="44" customHeight="1">
      <x:c r="A8" s="9" t="str">
        <x:v>Statistics Canada</x:v>
      </x:c>
      <x:c r="B8" s="9" t="str">
        <x:v>18-10-0005-01, annual CPI</x:v>
      </x:c>
      <x:c r="C8" s="9" t="str">
        <x:v>https://www150.statcan.gc.ca/t1/tbl1/en/tv.action?pid=1810000501</x:v>
      </x:c>
      <x:c r="D8" s="9" t="str">
        <x:v>Canada all-items CPI; 2023 CPI = 157.1</x:v>
      </x:c>
    </x:row>
    <x:row r="9" ht="44" customHeight="1">
      <x:c r="A9" s="9" t="str">
        <x:v>Statistics Canada</x:v>
      </x:c>
      <x:c r="B9" s="9" t="str">
        <x:v>Program 4105, T1FF</x:v>
      </x:c>
      <x:c r="C9" s="9" t="str">
        <x:v>https://www23.statcan.gc.ca/imdb/p2SV.pl?Function=getSurvey&amp;SDDS=4105</x:v>
      </x:c>
      <x:c r="D9" s="9" t="str">
        <x:v>Population, rounding and T1FF+ release transition</x:v>
      </x:c>
    </x:row>
    <x:row r="10" ht="44" customHeight="1">
      <x:c r="A10" s="9" t="str">
        <x:v>Statistics Canada</x:v>
      </x:c>
      <x:c r="B10" s="9" t="str">
        <x:v>Open licence</x:v>
      </x:c>
      <x:c r="C10" s="9" t="str">
        <x:v>https://www.statcan.gc.ca/en/terms-conditions/open-licence</x:v>
      </x:c>
      <x:c r="D10" s="9" t="str">
        <x:v>Reuse and attribution</x:v>
      </x:c>
    </x:row>
    <x:row r="11" ht="44" customHeight="1">
      <x:c r="A11" s="9" t="str">
        <x:v>Atlas pilot</x:v>
      </x:c>
      <x:c r="B11" s="9" t="str">
        <x:v>Release manifest and code</x:v>
      </x:c>
      <x:c r="C11" s="9" t="str">
        <x:v>See data/release_manifest.json and code/build_analysis.py</x:v>
      </x:c>
      <x:c r="D11" s="9" t="str">
        <x:v>Exact frozen-download hashes and formulas</x:v>
      </x:c>
    </x:row>
    <x:row r="12" ht="24" customHeight="1">
      <x:c r="A12" s="2"/>
      <x:c r="B12" s="2"/>
      <x:c r="C12" s="2"/>
      <x:c r="D12" s="2"/>
    </x:row>
    <x:row r="13" ht="24" customHeight="1">
      <x:c r="A13" s="2"/>
      <x:c r="B13" s="2"/>
      <x:c r="C13" s="2"/>
      <x:c r="D13" s="2"/>
    </x:row>
    <x:row r="14" ht="24" customHeight="1">
      <x:c r="A14" s="15" t="str">
        <x:v>Definitions</x:v>
      </x:c>
      <x:c r="B14" s="2"/>
      <x:c r="C14" s="2"/>
      <x:c r="D14" s="2"/>
    </x:row>
    <x:row r="15" ht="44" customHeight="1">
      <x:c r="A15" s="2" t="str">
        <x:v>Recipients</x:v>
      </x:c>
      <x:c r="B15" s="9" t="str">
        <x:v>People in the selected published capital-gains series, not all Canadians.</x:v>
      </x:c>
      <x:c r="C15" s="2"/>
      <x:c r="D15" s="2"/>
    </x:row>
    <x:row r="16" ht="44" customHeight="1">
      <x:c r="A16" s="2" t="str">
        <x:v>Reported gains</x:v>
      </x:c>
      <x:c r="B16" s="9" t="str">
        <x:v>Already grossed up in the source; do not double these amounts.</x:v>
      </x:c>
      <x:c r="C16" s="2"/>
      <x:c r="D16" s="2"/>
    </x:row>
    <x:row r="17" ht="44" customHeight="1">
      <x:c r="A17" s="2" t="str">
        <x:v>Mean and median</x:v>
      </x:c>
      <x:c r="B17" s="9" t="str">
        <x:v>Mean is calculated; median is directly published and may be unavailable.</x:v>
      </x:c>
      <x:c r="C17" s="2"/>
      <x:c r="D17" s="2"/>
    </x:row>
    <x:row r="18" ht="44" customHeight="1">
      <x:c r="A18" s="2" t="str">
        <x:v>Income bands</x:v>
      </x:c>
      <x:c r="B18" s="9" t="str">
        <x:v>Standard source total income excludes capital gains.</x:v>
      </x:c>
      <x:c r="C18" s="2"/>
      <x:c r="D18" s="2"/>
    </x:row>
    <x:row r="19" ht="44" customHeight="1">
      <x:c r="A19" s="2" t="str">
        <x:v>Constant dollars</x:v>
      </x:c>
      <x:c r="B19" s="9" t="str">
        <x:v>Nominal value × 157.1 / annual CPI. This is a statistical display adjustment.</x:v>
      </x:c>
      <x:c r="C19" s="2"/>
      <x:c r="D19" s="2"/>
    </x:row>
    <x:row r="20" ht="24" customHeight="1">
      <x:c r="A20" s="2" t="str">
        <x:v>To cite this Atlas: myCostBase, "Canadian Capital Gains Atlas," https://mycostbase.ca/blog/capital-gains-canada-average-vs-median/ (data from Statistics Canada, see above).</x:v>
      </x:c>
      <x:c r="B20" s="2"/>
      <x:c r="C20" s="2"/>
      <x:c r="D20" s="2"/>
    </x:row>
  </x:sheetData>
  <x:pageMargins left="0.7" right="0.7" top="0.75" bottom="0.75" header="0.3" footer="0.3"/>
</x:worksheet>
</file>